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<sst xmlns="http://schemas.openxmlformats.org/spreadsheetml/2006/main" count="630" uniqueCount="170">
  <si>
    <t>11-2022年永春县事业单位公开招聘编制内工作人员岗位信息表</t>
  </si>
  <si>
    <t>特别说明：
1.所有岗位必须在本县服务满五年，其中医生岗位服务期不包含住院医师或全科医生规范化培训时间；
2.其他条件中注明“专门岗位一”的，专门面向2022年8月31日前在永春县(含永春县生源在外地区)服务期满且考核合格的大学生志愿服务西部计划（含研究生支教团）和省市统一组织实施的大学生志愿服务欠发达地区计划、高校毕业生服务社区计划、“三支一扶”计划的人员；
3.其他条件中注明“专门岗位二”的，专门面向从泉州市应征入伍的普通全日制大学生退役士兵（要求报考人员必须是由泉州市兵役机关批准入伍，并在2022年8月31日前毕业且退役）；
4.招聘单位联系人及电话:郑先生0595-23878652。</t>
  </si>
  <si>
    <t>主管代码</t>
  </si>
  <si>
    <t>主管部门</t>
  </si>
  <si>
    <t>单位代码</t>
  </si>
  <si>
    <t>单位名称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</si>
  <si>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</si>
  <si>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</si>
  <si>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</si>
  <si>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</si>
  <si>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</si>
  <si>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</si>
  <si>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
科目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</si>
  <si>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</si>
  <si>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</si>
  <si>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</si>
  <si>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</si>
  <si>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</si>
  <si>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</si>
  <si>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</si>
  <si>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</si>
  <si>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</si>
  <si>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</si>
  <si>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</si>
  <si>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</si>
  <si>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</si>
  <si>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中共永春县委</t>
  </si>
  <si>
    <t>永春县融媒体中心</t>
  </si>
  <si>
    <t>财政核拨</t>
  </si>
  <si>
    <t>专技（新闻采编）</t>
  </si>
  <si>
    <t>12级</t>
  </si>
  <si>
    <t>不限</t>
  </si>
  <si>
    <t>本科及以上</t>
  </si>
  <si>
    <t>学士及以上</t>
  </si>
  <si>
    <t>新闻传播学类</t>
  </si>
  <si>
    <t>综合基础知识</t>
  </si>
  <si>
    <t>永春县纪委监委</t>
  </si>
  <si>
    <t>永春县纪检监察大数据技术中心</t>
  </si>
  <si>
    <t>专技（审查调查）</t>
  </si>
  <si>
    <t>法学类</t>
  </si>
  <si>
    <t>中共党员</t>
  </si>
  <si>
    <t>财政金融类</t>
  </si>
  <si>
    <t>专技（软件维护）</t>
  </si>
  <si>
    <t>计算机软件技术类</t>
  </si>
  <si>
    <t>专技（文秘宣传）</t>
  </si>
  <si>
    <t>中国语言文学类、历史学类、政治学类</t>
  </si>
  <si>
    <t>永春县科技局</t>
  </si>
  <si>
    <t>永春县生产力促进中心</t>
  </si>
  <si>
    <t>专技（文字综合）</t>
  </si>
  <si>
    <t>中国语言文学类、公共管理类</t>
  </si>
  <si>
    <t>永春县工业信息化和商务局</t>
  </si>
  <si>
    <t>永春县投资促进中心</t>
  </si>
  <si>
    <t>专技（招商引资）</t>
  </si>
  <si>
    <t>经济贸易类、工商管理类</t>
  </si>
  <si>
    <t>永春县公安局</t>
  </si>
  <si>
    <t>永春县公安局文职中心</t>
  </si>
  <si>
    <t>专技（办公计算机维护）</t>
  </si>
  <si>
    <t>计算机科学与技术类</t>
  </si>
  <si>
    <t>专技（看守所医生）</t>
  </si>
  <si>
    <t>大专及以上</t>
  </si>
  <si>
    <t>临床医学类</t>
  </si>
  <si>
    <t>医学基础知识</t>
  </si>
  <si>
    <t>永春县民政局</t>
  </si>
  <si>
    <t>永春县安康医院</t>
  </si>
  <si>
    <t>专技（医生）</t>
  </si>
  <si>
    <t>永春县农业农村局</t>
  </si>
  <si>
    <t>永春县乡村振兴服务中心</t>
  </si>
  <si>
    <t>专技（智慧农业）</t>
  </si>
  <si>
    <t>农业工程类、机械类</t>
  </si>
  <si>
    <t>管理（文字综合）</t>
  </si>
  <si>
    <t>9级</t>
  </si>
  <si>
    <t>农业经济管理类、中国语言文学类</t>
  </si>
  <si>
    <t>永春县乡镇畜牧兽医站</t>
  </si>
  <si>
    <t>专技（畜牧兽医）</t>
  </si>
  <si>
    <t>动物生产类、动物医学类</t>
  </si>
  <si>
    <t>石鼓镇、一都镇畜牧兽医站各1人</t>
  </si>
  <si>
    <t>永春县林业局</t>
  </si>
  <si>
    <t>永春县林业发展中心（县林木种苗站）</t>
  </si>
  <si>
    <t>专技（森林资源保护）</t>
  </si>
  <si>
    <t>森林资源类</t>
  </si>
  <si>
    <t>永春县森林资源信息中心（县林业规划设计队）</t>
  </si>
  <si>
    <t>森林资源类、计算机科学与技术类</t>
  </si>
  <si>
    <t>永春县林业局一都林业工作站</t>
  </si>
  <si>
    <t>森林资源类、植物生产类、生物科学类</t>
  </si>
  <si>
    <t>永春县林业局玉斗林业工作站</t>
  </si>
  <si>
    <t>永春县林业局乡镇林业工作站</t>
  </si>
  <si>
    <t>管理（森林资源管理）</t>
  </si>
  <si>
    <t>森林资源类、土建类</t>
  </si>
  <si>
    <t>桂洋林业工作站、横口林业工作站各1人</t>
  </si>
  <si>
    <t>永春县林业局东平林业工作站</t>
  </si>
  <si>
    <t>森林资源类、化学类、工商管理类</t>
  </si>
  <si>
    <t>永春县林业局下洋林业工作站</t>
  </si>
  <si>
    <t>森林资源类、植物生产类</t>
  </si>
  <si>
    <t>永春县人力资源和社会保障局</t>
  </si>
  <si>
    <t>永春县社会保险中心</t>
  </si>
  <si>
    <t>专技（会计）</t>
  </si>
  <si>
    <t>会计与审计类</t>
  </si>
  <si>
    <t>永春县劳动人事争议仲裁院</t>
  </si>
  <si>
    <t>专技（书记员）</t>
  </si>
  <si>
    <t>永春县城市管理局</t>
  </si>
  <si>
    <t>永春县市政服务中心</t>
  </si>
  <si>
    <t>专技（办公室综合）</t>
  </si>
  <si>
    <t>土建类、财政金融类、公共管理类</t>
  </si>
  <si>
    <t>永春县蓬壶镇人民政府</t>
  </si>
  <si>
    <t>永春县蓬壶镇综合执法队</t>
  </si>
  <si>
    <t>管理（环境监督执法）</t>
  </si>
  <si>
    <t>土建类</t>
  </si>
  <si>
    <t>永春县下洋镇人民政府</t>
  </si>
  <si>
    <t>永春县下洋镇综合执法队</t>
  </si>
  <si>
    <t>专技（矿山巡逻）</t>
  </si>
  <si>
    <t>电子信息类、化工与制药类</t>
  </si>
  <si>
    <t>需参与矿区巡逻和24小时值班，工作强度较大</t>
  </si>
  <si>
    <t>永春县锦斗镇人民政府</t>
  </si>
  <si>
    <t>永春县锦斗镇综合便民服务中心</t>
  </si>
  <si>
    <t>专技（社会保障）</t>
  </si>
  <si>
    <t>公共管理类、计算机硬件技术类</t>
  </si>
  <si>
    <t>永春县横口乡人民政府</t>
  </si>
  <si>
    <t>永春县横口乡社会事务服务中心</t>
  </si>
  <si>
    <t>专技（综合）</t>
  </si>
  <si>
    <t>经济贸易类、机械类、交通运输类</t>
  </si>
  <si>
    <t>永春县呈祥乡人民政府</t>
  </si>
  <si>
    <t>永春县呈社乡社会事务服务中心</t>
  </si>
  <si>
    <t>管理（经济发展服务）</t>
  </si>
  <si>
    <t>经济贸易类</t>
  </si>
  <si>
    <t>永春县环境卫生所</t>
  </si>
  <si>
    <t>专门岗位二</t>
  </si>
  <si>
    <t>永春县人民政府</t>
  </si>
  <si>
    <t>永春县各事业单位</t>
  </si>
  <si>
    <t>专门岗位一</t>
  </si>
  <si>
    <t>下洋镇综合执法队、蓬壶镇综合执法队、东平镇综合执法队各1人</t>
  </si>
  <si>
    <t>永春县卫生健康局</t>
  </si>
  <si>
    <t>永春县疾病预防控制中心</t>
  </si>
  <si>
    <t>专技（检验技师）</t>
  </si>
  <si>
    <t>医学检验、医学检验技术、卫生检验、卫生检验学、卫生检验与检疫（技术）</t>
  </si>
  <si>
    <t>专技（疾病控制）</t>
  </si>
  <si>
    <t>预防医学、食品卫生与营养学、流行病与卫生统计学、劳动卫生与环境卫生学、食品与营养卫生学、儿少卫生与妇幼保健学、卫生毒理学、公共卫生与预防医学、营养与食品卫生学</t>
  </si>
  <si>
    <t>永春县妇幼保健院</t>
  </si>
  <si>
    <t>专技（影像科医师）</t>
  </si>
  <si>
    <t>医学影像学（五年制）、影像医学与核医学、临床医学（超声医学方向）</t>
  </si>
  <si>
    <t>永春县直医疗卫生单位</t>
  </si>
  <si>
    <t>财政拨补</t>
  </si>
  <si>
    <t>县医院、县中医院各1人</t>
  </si>
  <si>
    <t>永春县医院</t>
  </si>
  <si>
    <t>专技（急诊科医师）</t>
  </si>
  <si>
    <t>急诊医学、临床医学、内科学、外科学</t>
  </si>
  <si>
    <t>专技（麻醉科医师）</t>
  </si>
  <si>
    <t>麻醉学、临床医学（麻醉学方向）</t>
  </si>
  <si>
    <t>专技（公卫科医师）</t>
  </si>
  <si>
    <t>永春县中医院</t>
  </si>
  <si>
    <t>专技（临床科医师）</t>
  </si>
  <si>
    <t>临床医学、内科学、外科学</t>
  </si>
  <si>
    <t>永春县一都中心卫生院（美岭分院）</t>
  </si>
  <si>
    <t>专技（护理）</t>
  </si>
  <si>
    <t>中专及以上</t>
  </si>
  <si>
    <t>护理学类</t>
  </si>
  <si>
    <t>护理专业知识</t>
  </si>
  <si>
    <t>永春县蓬壶中心卫生院</t>
  </si>
  <si>
    <t>专技（中医康复理疗科医师）</t>
  </si>
  <si>
    <t>中医学、针灸推拿（学）、中西医临床医学、中西医结合临床、中医骨伤科学、中西医结合康复学、康复医学、康复医学与理疗学、康复治疗学、中医康复学</t>
  </si>
  <si>
    <t>永春县达埔卫生院</t>
  </si>
  <si>
    <t>永春县吾峰卫生院</t>
  </si>
  <si>
    <t>专技（中医科医师）</t>
  </si>
  <si>
    <t>中医学、中西医结合临床、中西医临床医学</t>
  </si>
  <si>
    <t>永春县乡镇卫生院</t>
  </si>
  <si>
    <t>吾峰卫生院、石鼓卫生院各1人</t>
  </si>
  <si>
    <t>专技（药师）</t>
  </si>
  <si>
    <t>临床药学、药学、药理学、中药（学）、药剂学、药学硕士、应用药学</t>
  </si>
  <si>
    <t>岵山卫生院、东平卫生院各1人</t>
  </si>
  <si>
    <t>石鼓卫生院、玉斗卫生院、横口卫生院各1人</t>
  </si>
  <si>
    <t>一都中心卫生院2人，湖洋中心卫生院、下洋镇卫生院、外山卫生院各1人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</si>
</sst>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新宋体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1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2" fillId="5" borderId="0">
      <alignment vertical="center"/>
      <protection/>
    </xf>
    <xf numFmtId="43" fontId="0" fillId="0" borderId="0">
      <alignment vertical="center"/>
      <protection/>
    </xf>
    <xf numFmtId="0" fontId="13" fillId="4" borderId="0">
      <alignment vertical="center"/>
      <protection/>
    </xf>
    <xf numFmtId="0" fontId="14" fillId="0" borderId="0">
      <alignment vertical="center"/>
      <protection/>
    </xf>
    <xf numFmtId="9" fontId="0" fillId="0" borderId="0">
      <alignment vertical="center"/>
      <protection/>
    </xf>
    <xf numFmtId="0" fontId="15" fillId="0" borderId="0">
      <alignment vertical="center"/>
      <protection/>
    </xf>
    <xf numFmtId="0" fontId="0" fillId="6" borderId="2">
      <alignment vertical="center"/>
      <protection/>
    </xf>
    <xf numFmtId="0" fontId="13" fillId="3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20" fillId="0" borderId="3">
      <alignment vertical="center"/>
      <protection/>
    </xf>
    <xf numFmtId="0" fontId="21" fillId="0" borderId="3">
      <alignment vertical="center"/>
      <protection/>
    </xf>
    <xf numFmtId="0" fontId="13" fillId="7" borderId="0">
      <alignment vertical="center"/>
      <protection/>
    </xf>
    <xf numFmtId="0" fontId="16" fillId="0" borderId="4">
      <alignment vertical="center"/>
      <protection/>
    </xf>
    <xf numFmtId="0" fontId="13" fillId="3" borderId="0">
      <alignment vertical="center"/>
      <protection/>
    </xf>
    <xf numFmtId="0" fontId="22" fillId="2" borderId="5">
      <alignment vertical="center"/>
      <protection/>
    </xf>
    <xf numFmtId="0" fontId="23" fillId="2" borderId="1">
      <alignment vertical="center"/>
      <protection/>
    </xf>
    <xf numFmtId="0" fontId="24" fillId="8" borderId="6">
      <alignment vertical="center"/>
      <protection/>
    </xf>
    <xf numFmtId="0" fontId="0" fillId="9" borderId="0">
      <alignment vertical="center"/>
      <protection/>
    </xf>
    <xf numFmtId="0" fontId="13" fillId="10" borderId="0">
      <alignment vertical="center"/>
      <protection/>
    </xf>
    <xf numFmtId="0" fontId="25" fillId="0" borderId="7">
      <alignment vertical="center"/>
      <protection/>
    </xf>
    <xf numFmtId="0" fontId="26" fillId="0" borderId="8">
      <alignment vertical="center"/>
      <protection/>
    </xf>
    <xf numFmtId="0" fontId="27" fillId="9" borderId="0">
      <alignment vertical="center"/>
      <protection/>
    </xf>
    <xf numFmtId="0" fontId="28" fillId="11" borderId="0">
      <alignment vertical="center"/>
      <protection/>
    </xf>
    <xf numFmtId="0" fontId="0" fillId="12" borderId="0">
      <alignment vertical="center"/>
      <protection/>
    </xf>
    <xf numFmtId="0" fontId="13" fillId="13" borderId="0">
      <alignment vertical="center"/>
      <protection/>
    </xf>
    <xf numFmtId="0" fontId="0" fillId="14" borderId="0">
      <alignment vertical="center"/>
      <protection/>
    </xf>
    <xf numFmtId="0" fontId="0" fillId="12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13" fillId="8" borderId="0">
      <alignment vertical="center"/>
      <protection/>
    </xf>
    <xf numFmtId="0" fontId="13" fillId="15" borderId="0">
      <alignment vertical="center"/>
      <protection/>
    </xf>
    <xf numFmtId="0" fontId="0" fillId="6" borderId="0">
      <alignment vertical="center"/>
      <protection/>
    </xf>
    <xf numFmtId="0" fontId="0" fillId="11" borderId="0">
      <alignment vertical="center"/>
      <protection/>
    </xf>
    <xf numFmtId="0" fontId="13" fillId="16" borderId="0">
      <alignment vertical="center"/>
      <protection/>
    </xf>
    <xf numFmtId="0" fontId="0" fillId="12" borderId="0">
      <alignment vertical="center"/>
      <protection/>
    </xf>
    <xf numFmtId="0" fontId="13" fillId="17" borderId="0">
      <alignment vertical="center"/>
      <protection/>
    </xf>
    <xf numFmtId="0" fontId="13" fillId="18" borderId="0">
      <alignment vertical="center"/>
      <protection/>
    </xf>
    <xf numFmtId="0" fontId="0" fillId="4" borderId="0">
      <alignment vertical="center"/>
      <protection/>
    </xf>
    <xf numFmtId="0" fontId="13" fillId="4" borderId="0">
      <alignment vertical="center"/>
      <protection/>
    </xf>
    <xf numFmtId="0" fontId="4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7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10" xfId="0" applyFont="1" applyFill="1" applyBorder="1" applyAlignment="1" applyProtection="1">
      <alignment horizontal="center" vertical="center" wrapText="1"/>
      <protection locked="0"/>
    </xf>
    <xf numFmtId="0" fontId="9" fillId="21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9" xfId="0" applyFont="1" applyFill="1" applyBorder="1" applyAlignment="1" applyProtection="1">
      <alignment horizontal="center" vertical="center" wrapText="1"/>
      <protection locked="0"/>
    </xf>
    <xf numFmtId="0" fontId="7" fillId="21" borderId="12" xfId="63" applyFont="1" applyFill="1" applyBorder="1" applyAlignment="1" applyProtection="1">
      <alignment horizontal="center" vertical="center" wrapText="1"/>
      <protection locked="0"/>
    </xf>
    <xf numFmtId="0" fontId="7" fillId="21" borderId="10" xfId="63" applyFont="1" applyFill="1" applyBorder="1" applyAlignment="1" applyProtection="1">
      <alignment horizontal="center" vertical="center" wrapText="1"/>
      <protection locked="0"/>
    </xf>
    <xf numFmtId="0" fontId="7" fillId="21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21" borderId="10" xfId="0" applyFont="1" applyFill="1" applyBorder="1" applyAlignment="1">
      <alignment horizontal="left" vertical="center" wrapText="1"/>
    </xf>
    <xf numFmtId="9" fontId="7" fillId="21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9" fontId="10" fillId="21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SheetLayoutView="100" workbookViewId="0" topLeftCell="A1">
      <selection activeCell="J4" sqref="A4:IV4"/>
    </sheetView>
  </sheetViews>
  <sheetFormatPr defaultColWidth="8.00390625" defaultRowHeight="13.5"/>
  <cols>
    <col min="1" max="1" width="3.75390625" style="0" customWidth="1"/>
    <col min="2" max="2" width="11.125" style="0" customWidth="1"/>
    <col min="3" max="3" width="5.125" style="0" customWidth="1"/>
    <col min="4" max="4" width="13.75390625" style="0" customWidth="1"/>
    <col min="5" max="5" width="5.125" style="0" customWidth="1"/>
    <col min="6" max="6" width="3.75390625" style="0" customWidth="1"/>
    <col min="7" max="7" width="9.75390625" style="0" customWidth="1"/>
    <col min="8" max="8" width="4.625" style="0" customWidth="1"/>
    <col min="9" max="9" width="4.875" style="0" customWidth="1"/>
    <col min="10" max="10" width="3.50390625" style="0" customWidth="1"/>
    <col min="11" max="11" width="3.75390625" style="0" customWidth="1"/>
    <col min="12" max="12" width="3.50390625" style="0" customWidth="1"/>
    <col min="13" max="13" width="5.625" style="0" customWidth="1"/>
    <col min="14" max="14" width="7.00390625" style="0" customWidth="1"/>
    <col min="15" max="15" width="6.625" style="0" customWidth="1"/>
    <col min="16" max="16" width="21.125" style="0" customWidth="1"/>
    <col min="17" max="17" width="9.125" style="0" customWidth="1"/>
    <col min="18" max="18" width="6.75390625" style="7" customWidth="1"/>
    <col min="19" max="21" width="5.00390625" style="0" customWidth="1"/>
    <col min="22" max="22" width="13.875" style="0" customWidth="1"/>
    <col min="23" max="31" width="9.00390625" style="0" customWidth="1"/>
    <col min="32" max="255" width="8.00390625" style="0" customWidth="1"/>
  </cols>
  <sheetData>
    <row r="1" spans="1:22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6"/>
      <c r="S1" s="8"/>
      <c r="T1" s="8"/>
      <c r="U1" s="8"/>
      <c r="V1" s="8"/>
    </row>
    <row r="2" spans="1:22" ht="12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7"/>
      <c r="S2" s="9"/>
      <c r="T2" s="9"/>
      <c r="U2" s="9"/>
      <c r="V2" s="9"/>
    </row>
    <row r="3" spans="1:22" s="3" customFormat="1" ht="31.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7" t="s">
        <v>10</v>
      </c>
      <c r="J3" s="28" t="s">
        <v>11</v>
      </c>
      <c r="K3" s="28"/>
      <c r="L3" s="28"/>
      <c r="M3" s="28"/>
      <c r="N3" s="28"/>
      <c r="O3" s="28"/>
      <c r="P3" s="28"/>
      <c r="Q3" s="38"/>
      <c r="R3" s="12" t="s">
        <v>12</v>
      </c>
      <c r="S3" s="11" t="s">
        <v>13</v>
      </c>
      <c r="T3" s="11"/>
      <c r="U3" s="11"/>
      <c r="V3" s="11" t="s">
        <v>14</v>
      </c>
    </row>
    <row r="4" spans="1:255" s="4" customFormat="1" ht="51" customHeight="1">
      <c r="A4" s="13"/>
      <c r="B4" s="14"/>
      <c r="C4" s="15"/>
      <c r="D4" s="14"/>
      <c r="E4" s="14"/>
      <c r="F4" s="15"/>
      <c r="G4" s="14"/>
      <c r="H4" s="14"/>
      <c r="I4" s="29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5"/>
      <c r="S4" s="14" t="s">
        <v>23</v>
      </c>
      <c r="T4" s="14" t="s">
        <v>24</v>
      </c>
      <c r="U4" s="14" t="s">
        <v>25</v>
      </c>
      <c r="V4" s="14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2" s="5" customFormat="1" ht="36" customHeight="1">
      <c r="A5" s="16">
        <v>233</v>
      </c>
      <c r="B5" s="17" t="s">
        <v>26</v>
      </c>
      <c r="C5" s="18">
        <f aca="true" t="shared" si="0" ref="C5:C36">IF(A5=A4,(IF(D5=D4,C4,C4+1)),1)</f>
        <v>1</v>
      </c>
      <c r="D5" s="17" t="s">
        <v>27</v>
      </c>
      <c r="E5" s="17" t="s">
        <v>28</v>
      </c>
      <c r="F5" s="18">
        <f>_xlfn.COUNTIFS(D$5:D5,D5,A$5:A5,A5)</f>
        <v>1</v>
      </c>
      <c r="G5" s="17" t="s">
        <v>29</v>
      </c>
      <c r="H5" s="17" t="s">
        <v>30</v>
      </c>
      <c r="I5" s="17">
        <v>1</v>
      </c>
      <c r="J5" s="17">
        <v>35</v>
      </c>
      <c r="K5" s="17" t="s">
        <v>31</v>
      </c>
      <c r="L5" s="17" t="s">
        <v>31</v>
      </c>
      <c r="M5" s="17" t="s">
        <v>31</v>
      </c>
      <c r="N5" s="17" t="s">
        <v>32</v>
      </c>
      <c r="O5" s="17" t="s">
        <v>33</v>
      </c>
      <c r="P5" s="17" t="s">
        <v>34</v>
      </c>
      <c r="Q5" s="17"/>
      <c r="R5" s="34" t="s">
        <v>35</v>
      </c>
      <c r="S5" s="40">
        <v>1</v>
      </c>
      <c r="T5" s="40"/>
      <c r="U5" s="17"/>
      <c r="V5" s="41"/>
    </row>
    <row r="6" spans="1:22" s="5" customFormat="1" ht="48" customHeight="1">
      <c r="A6" s="16">
        <f aca="true" t="shared" si="1" ref="A6:A36">IF(B6=B5,A5,A5+1)</f>
        <v>234</v>
      </c>
      <c r="B6" s="17" t="s">
        <v>36</v>
      </c>
      <c r="C6" s="18">
        <f t="shared" si="0"/>
        <v>1</v>
      </c>
      <c r="D6" s="17" t="s">
        <v>37</v>
      </c>
      <c r="E6" s="17" t="s">
        <v>28</v>
      </c>
      <c r="F6" s="18">
        <f>_xlfn.COUNTIFS(D$5:D6,D6,A$5:A6,A6)</f>
        <v>1</v>
      </c>
      <c r="G6" s="17" t="s">
        <v>38</v>
      </c>
      <c r="H6" s="17" t="s">
        <v>30</v>
      </c>
      <c r="I6" s="17">
        <v>1</v>
      </c>
      <c r="J6" s="17">
        <v>35</v>
      </c>
      <c r="K6" s="17" t="s">
        <v>31</v>
      </c>
      <c r="L6" s="17" t="s">
        <v>31</v>
      </c>
      <c r="M6" s="17" t="s">
        <v>31</v>
      </c>
      <c r="N6" s="17" t="s">
        <v>32</v>
      </c>
      <c r="O6" s="17" t="s">
        <v>33</v>
      </c>
      <c r="P6" s="17" t="s">
        <v>39</v>
      </c>
      <c r="Q6" s="17" t="s">
        <v>40</v>
      </c>
      <c r="R6" s="34" t="s">
        <v>35</v>
      </c>
      <c r="S6" s="40">
        <v>1</v>
      </c>
      <c r="T6" s="40"/>
      <c r="U6" s="17"/>
      <c r="V6" s="17"/>
    </row>
    <row r="7" spans="1:22" s="5" customFormat="1" ht="36" customHeight="1">
      <c r="A7" s="16">
        <f t="shared" si="1"/>
        <v>234</v>
      </c>
      <c r="B7" s="17" t="s">
        <v>36</v>
      </c>
      <c r="C7" s="18">
        <f t="shared" si="0"/>
        <v>1</v>
      </c>
      <c r="D7" s="17" t="s">
        <v>37</v>
      </c>
      <c r="E7" s="17" t="s">
        <v>28</v>
      </c>
      <c r="F7" s="18">
        <f>_xlfn.COUNTIFS(D$5:D7,D7,A$5:A7,A7)</f>
        <v>2</v>
      </c>
      <c r="G7" s="17" t="s">
        <v>38</v>
      </c>
      <c r="H7" s="17" t="s">
        <v>30</v>
      </c>
      <c r="I7" s="17">
        <v>1</v>
      </c>
      <c r="J7" s="17">
        <v>35</v>
      </c>
      <c r="K7" s="17" t="s">
        <v>31</v>
      </c>
      <c r="L7" s="17" t="s">
        <v>31</v>
      </c>
      <c r="M7" s="17" t="s">
        <v>31</v>
      </c>
      <c r="N7" s="17" t="s">
        <v>32</v>
      </c>
      <c r="O7" s="17" t="s">
        <v>33</v>
      </c>
      <c r="P7" s="17" t="s">
        <v>41</v>
      </c>
      <c r="Q7" s="17" t="s">
        <v>40</v>
      </c>
      <c r="R7" s="34" t="s">
        <v>35</v>
      </c>
      <c r="S7" s="40">
        <v>1</v>
      </c>
      <c r="T7" s="17"/>
      <c r="U7" s="17"/>
      <c r="V7" s="17"/>
    </row>
    <row r="8" spans="1:22" s="5" customFormat="1" ht="36" customHeight="1">
      <c r="A8" s="16">
        <f t="shared" si="1"/>
        <v>234</v>
      </c>
      <c r="B8" s="17" t="s">
        <v>36</v>
      </c>
      <c r="C8" s="18">
        <f t="shared" si="0"/>
        <v>1</v>
      </c>
      <c r="D8" s="17" t="s">
        <v>37</v>
      </c>
      <c r="E8" s="17" t="s">
        <v>28</v>
      </c>
      <c r="F8" s="18">
        <f>_xlfn.COUNTIFS(D$5:D8,D8,A$5:A8,A8)</f>
        <v>3</v>
      </c>
      <c r="G8" s="17" t="s">
        <v>42</v>
      </c>
      <c r="H8" s="17" t="s">
        <v>30</v>
      </c>
      <c r="I8" s="17">
        <v>1</v>
      </c>
      <c r="J8" s="17">
        <v>35</v>
      </c>
      <c r="K8" s="17" t="s">
        <v>31</v>
      </c>
      <c r="L8" s="17" t="s">
        <v>31</v>
      </c>
      <c r="M8" s="17" t="s">
        <v>31</v>
      </c>
      <c r="N8" s="17" t="s">
        <v>32</v>
      </c>
      <c r="O8" s="17" t="s">
        <v>33</v>
      </c>
      <c r="P8" s="17" t="s">
        <v>43</v>
      </c>
      <c r="Q8" s="17" t="s">
        <v>40</v>
      </c>
      <c r="R8" s="34" t="s">
        <v>35</v>
      </c>
      <c r="S8" s="40">
        <v>1</v>
      </c>
      <c r="T8" s="17"/>
      <c r="U8" s="17"/>
      <c r="V8" s="17"/>
    </row>
    <row r="9" spans="1:22" s="5" customFormat="1" ht="36" customHeight="1">
      <c r="A9" s="16">
        <f t="shared" si="1"/>
        <v>234</v>
      </c>
      <c r="B9" s="17" t="s">
        <v>36</v>
      </c>
      <c r="C9" s="18">
        <f t="shared" si="0"/>
        <v>1</v>
      </c>
      <c r="D9" s="17" t="s">
        <v>37</v>
      </c>
      <c r="E9" s="17" t="s">
        <v>28</v>
      </c>
      <c r="F9" s="18">
        <f>_xlfn.COUNTIFS(D$5:D9,D9,A$5:A9,A9)</f>
        <v>4</v>
      </c>
      <c r="G9" s="17" t="s">
        <v>44</v>
      </c>
      <c r="H9" s="17" t="s">
        <v>30</v>
      </c>
      <c r="I9" s="17">
        <v>1</v>
      </c>
      <c r="J9" s="17">
        <v>35</v>
      </c>
      <c r="K9" s="17" t="s">
        <v>31</v>
      </c>
      <c r="L9" s="17" t="s">
        <v>31</v>
      </c>
      <c r="M9" s="17" t="s">
        <v>31</v>
      </c>
      <c r="N9" s="17" t="s">
        <v>32</v>
      </c>
      <c r="O9" s="17" t="s">
        <v>33</v>
      </c>
      <c r="P9" s="17" t="s">
        <v>45</v>
      </c>
      <c r="Q9" s="17" t="s">
        <v>40</v>
      </c>
      <c r="R9" s="34" t="s">
        <v>35</v>
      </c>
      <c r="S9" s="40">
        <v>1</v>
      </c>
      <c r="T9" s="40"/>
      <c r="U9" s="40"/>
      <c r="V9" s="17"/>
    </row>
    <row r="10" spans="1:22" s="5" customFormat="1" ht="36" customHeight="1">
      <c r="A10" s="16">
        <f t="shared" si="1"/>
        <v>235</v>
      </c>
      <c r="B10" s="17" t="s">
        <v>46</v>
      </c>
      <c r="C10" s="18">
        <f t="shared" si="0"/>
        <v>1</v>
      </c>
      <c r="D10" s="17" t="s">
        <v>47</v>
      </c>
      <c r="E10" s="17" t="s">
        <v>28</v>
      </c>
      <c r="F10" s="18">
        <f>_xlfn.COUNTIFS(D$5:D10,D10,A$5:A10,A10)</f>
        <v>1</v>
      </c>
      <c r="G10" s="17" t="s">
        <v>48</v>
      </c>
      <c r="H10" s="17" t="s">
        <v>30</v>
      </c>
      <c r="I10" s="17">
        <v>1</v>
      </c>
      <c r="J10" s="17">
        <v>35</v>
      </c>
      <c r="K10" s="17" t="s">
        <v>31</v>
      </c>
      <c r="L10" s="17" t="s">
        <v>31</v>
      </c>
      <c r="M10" s="17" t="s">
        <v>31</v>
      </c>
      <c r="N10" s="17" t="s">
        <v>32</v>
      </c>
      <c r="O10" s="17" t="s">
        <v>33</v>
      </c>
      <c r="P10" s="17" t="s">
        <v>49</v>
      </c>
      <c r="Q10" s="17"/>
      <c r="R10" s="34" t="s">
        <v>35</v>
      </c>
      <c r="S10" s="40">
        <v>1</v>
      </c>
      <c r="T10" s="40"/>
      <c r="U10" s="17"/>
      <c r="V10" s="41"/>
    </row>
    <row r="11" spans="1:22" s="5" customFormat="1" ht="36" customHeight="1">
      <c r="A11" s="16">
        <f t="shared" si="1"/>
        <v>236</v>
      </c>
      <c r="B11" s="17" t="s">
        <v>50</v>
      </c>
      <c r="C11" s="18">
        <f t="shared" si="0"/>
        <v>1</v>
      </c>
      <c r="D11" s="17" t="s">
        <v>51</v>
      </c>
      <c r="E11" s="17" t="s">
        <v>28</v>
      </c>
      <c r="F11" s="18">
        <f>_xlfn.COUNTIFS(D$5:D11,D11,A$5:A11,A11)</f>
        <v>1</v>
      </c>
      <c r="G11" s="17" t="s">
        <v>52</v>
      </c>
      <c r="H11" s="17" t="s">
        <v>30</v>
      </c>
      <c r="I11" s="17">
        <v>1</v>
      </c>
      <c r="J11" s="17">
        <v>35</v>
      </c>
      <c r="K11" s="17" t="s">
        <v>31</v>
      </c>
      <c r="L11" s="17" t="s">
        <v>31</v>
      </c>
      <c r="M11" s="17" t="s">
        <v>31</v>
      </c>
      <c r="N11" s="17" t="s">
        <v>32</v>
      </c>
      <c r="O11" s="17" t="s">
        <v>33</v>
      </c>
      <c r="P11" s="17" t="s">
        <v>53</v>
      </c>
      <c r="Q11" s="17"/>
      <c r="R11" s="34" t="s">
        <v>35</v>
      </c>
      <c r="S11" s="40">
        <v>1</v>
      </c>
      <c r="T11" s="40"/>
      <c r="U11" s="17"/>
      <c r="V11" s="41"/>
    </row>
    <row r="12" spans="1:22" s="5" customFormat="1" ht="36" customHeight="1">
      <c r="A12" s="16">
        <f t="shared" si="1"/>
        <v>237</v>
      </c>
      <c r="B12" s="17" t="s">
        <v>54</v>
      </c>
      <c r="C12" s="18">
        <f t="shared" si="0"/>
        <v>1</v>
      </c>
      <c r="D12" s="17" t="s">
        <v>55</v>
      </c>
      <c r="E12" s="17" t="s">
        <v>28</v>
      </c>
      <c r="F12" s="18">
        <f>_xlfn.COUNTIFS(D$5:D12,D12,A$5:A12,A12)</f>
        <v>1</v>
      </c>
      <c r="G12" s="17" t="s">
        <v>56</v>
      </c>
      <c r="H12" s="17" t="s">
        <v>30</v>
      </c>
      <c r="I12" s="17">
        <v>1</v>
      </c>
      <c r="J12" s="17">
        <v>35</v>
      </c>
      <c r="K12" s="17" t="s">
        <v>31</v>
      </c>
      <c r="L12" s="17" t="s">
        <v>31</v>
      </c>
      <c r="M12" s="17" t="s">
        <v>31</v>
      </c>
      <c r="N12" s="17" t="s">
        <v>32</v>
      </c>
      <c r="O12" s="17" t="s">
        <v>33</v>
      </c>
      <c r="P12" s="17" t="s">
        <v>57</v>
      </c>
      <c r="Q12" s="17"/>
      <c r="R12" s="34" t="s">
        <v>35</v>
      </c>
      <c r="S12" s="40">
        <v>1</v>
      </c>
      <c r="T12" s="40"/>
      <c r="U12" s="17"/>
      <c r="V12" s="17"/>
    </row>
    <row r="13" spans="1:22" s="5" customFormat="1" ht="48" customHeight="1">
      <c r="A13" s="16">
        <f t="shared" si="1"/>
        <v>237</v>
      </c>
      <c r="B13" s="17" t="s">
        <v>54</v>
      </c>
      <c r="C13" s="18">
        <f t="shared" si="0"/>
        <v>1</v>
      </c>
      <c r="D13" s="17" t="s">
        <v>55</v>
      </c>
      <c r="E13" s="17" t="s">
        <v>28</v>
      </c>
      <c r="F13" s="18">
        <f>_xlfn.COUNTIFS(D$5:D13,D13,A$5:A13,A13)</f>
        <v>2</v>
      </c>
      <c r="G13" s="17" t="s">
        <v>58</v>
      </c>
      <c r="H13" s="17" t="s">
        <v>30</v>
      </c>
      <c r="I13" s="17">
        <v>1</v>
      </c>
      <c r="J13" s="17">
        <v>35</v>
      </c>
      <c r="K13" s="17" t="s">
        <v>31</v>
      </c>
      <c r="L13" s="17" t="s">
        <v>31</v>
      </c>
      <c r="M13" s="17" t="s">
        <v>31</v>
      </c>
      <c r="N13" s="17" t="s">
        <v>59</v>
      </c>
      <c r="O13" s="17" t="s">
        <v>31</v>
      </c>
      <c r="P13" s="17" t="s">
        <v>60</v>
      </c>
      <c r="Q13" s="17"/>
      <c r="R13" s="34" t="s">
        <v>61</v>
      </c>
      <c r="S13" s="40">
        <v>1</v>
      </c>
      <c r="T13" s="40"/>
      <c r="U13" s="40"/>
      <c r="V13" s="17"/>
    </row>
    <row r="14" spans="1:22" s="5" customFormat="1" ht="36" customHeight="1">
      <c r="A14" s="16">
        <f t="shared" si="1"/>
        <v>238</v>
      </c>
      <c r="B14" s="17" t="s">
        <v>62</v>
      </c>
      <c r="C14" s="18">
        <f t="shared" si="0"/>
        <v>1</v>
      </c>
      <c r="D14" s="17" t="s">
        <v>63</v>
      </c>
      <c r="E14" s="17" t="s">
        <v>28</v>
      </c>
      <c r="F14" s="18">
        <f>_xlfn.COUNTIFS(D$5:D14,D14,A$5:A14,A14)</f>
        <v>1</v>
      </c>
      <c r="G14" s="19" t="s">
        <v>64</v>
      </c>
      <c r="H14" s="17" t="s">
        <v>30</v>
      </c>
      <c r="I14" s="17">
        <v>1</v>
      </c>
      <c r="J14" s="17">
        <v>35</v>
      </c>
      <c r="K14" s="17" t="s">
        <v>31</v>
      </c>
      <c r="L14" s="17" t="s">
        <v>31</v>
      </c>
      <c r="M14" s="17" t="s">
        <v>31</v>
      </c>
      <c r="N14" s="17" t="s">
        <v>59</v>
      </c>
      <c r="O14" s="17" t="s">
        <v>31</v>
      </c>
      <c r="P14" s="20" t="s">
        <v>60</v>
      </c>
      <c r="Q14" s="17"/>
      <c r="R14" s="34" t="s">
        <v>61</v>
      </c>
      <c r="S14" s="40">
        <v>1</v>
      </c>
      <c r="T14" s="40"/>
      <c r="U14" s="17"/>
      <c r="V14" s="41"/>
    </row>
    <row r="15" spans="1:22" s="5" customFormat="1" ht="36" customHeight="1">
      <c r="A15" s="16">
        <f t="shared" si="1"/>
        <v>239</v>
      </c>
      <c r="B15" s="17" t="s">
        <v>65</v>
      </c>
      <c r="C15" s="18">
        <f t="shared" si="0"/>
        <v>1</v>
      </c>
      <c r="D15" s="17" t="s">
        <v>66</v>
      </c>
      <c r="E15" s="17" t="s">
        <v>28</v>
      </c>
      <c r="F15" s="18">
        <f>_xlfn.COUNTIFS(D$5:D15,D15,A$5:A15,A15)</f>
        <v>1</v>
      </c>
      <c r="G15" s="19" t="s">
        <v>67</v>
      </c>
      <c r="H15" s="17" t="s">
        <v>30</v>
      </c>
      <c r="I15" s="17">
        <v>1</v>
      </c>
      <c r="J15" s="17">
        <v>35</v>
      </c>
      <c r="K15" s="17" t="s">
        <v>31</v>
      </c>
      <c r="L15" s="17" t="s">
        <v>31</v>
      </c>
      <c r="M15" s="17" t="s">
        <v>31</v>
      </c>
      <c r="N15" s="17" t="s">
        <v>32</v>
      </c>
      <c r="O15" s="17" t="s">
        <v>33</v>
      </c>
      <c r="P15" s="19" t="s">
        <v>68</v>
      </c>
      <c r="Q15" s="17"/>
      <c r="R15" s="34" t="s">
        <v>35</v>
      </c>
      <c r="S15" s="40">
        <v>1</v>
      </c>
      <c r="T15" s="40"/>
      <c r="U15" s="17"/>
      <c r="V15" s="41"/>
    </row>
    <row r="16" spans="1:22" s="5" customFormat="1" ht="36" customHeight="1">
      <c r="A16" s="16">
        <f t="shared" si="1"/>
        <v>239</v>
      </c>
      <c r="B16" s="17" t="s">
        <v>65</v>
      </c>
      <c r="C16" s="18">
        <f t="shared" si="0"/>
        <v>1</v>
      </c>
      <c r="D16" s="17" t="s">
        <v>66</v>
      </c>
      <c r="E16" s="17" t="s">
        <v>28</v>
      </c>
      <c r="F16" s="18">
        <f>_xlfn.COUNTIFS(D$5:D16,D16,A$5:A16,A16)</f>
        <v>2</v>
      </c>
      <c r="G16" s="19" t="s">
        <v>69</v>
      </c>
      <c r="H16" s="19" t="s">
        <v>70</v>
      </c>
      <c r="I16" s="17">
        <v>1</v>
      </c>
      <c r="J16" s="17">
        <v>35</v>
      </c>
      <c r="K16" s="17" t="s">
        <v>31</v>
      </c>
      <c r="L16" s="17" t="s">
        <v>31</v>
      </c>
      <c r="M16" s="17" t="s">
        <v>31</v>
      </c>
      <c r="N16" s="17" t="s">
        <v>32</v>
      </c>
      <c r="O16" s="17" t="s">
        <v>33</v>
      </c>
      <c r="P16" s="19" t="s">
        <v>71</v>
      </c>
      <c r="Q16" s="17"/>
      <c r="R16" s="34" t="s">
        <v>35</v>
      </c>
      <c r="S16" s="40">
        <v>1</v>
      </c>
      <c r="T16" s="40"/>
      <c r="U16" s="17"/>
      <c r="V16" s="41"/>
    </row>
    <row r="17" spans="1:23" s="5" customFormat="1" ht="46.5" customHeight="1">
      <c r="A17" s="16">
        <f t="shared" si="1"/>
        <v>239</v>
      </c>
      <c r="B17" s="17" t="s">
        <v>65</v>
      </c>
      <c r="C17" s="18">
        <f t="shared" si="0"/>
        <v>2</v>
      </c>
      <c r="D17" s="17" t="s">
        <v>72</v>
      </c>
      <c r="E17" s="17" t="s">
        <v>28</v>
      </c>
      <c r="F17" s="18">
        <f>_xlfn.COUNTIFS(D$5:D17,D17,A$5:A17,A17)</f>
        <v>1</v>
      </c>
      <c r="G17" s="19" t="s">
        <v>73</v>
      </c>
      <c r="H17" s="19" t="s">
        <v>30</v>
      </c>
      <c r="I17" s="17">
        <v>2</v>
      </c>
      <c r="J17" s="17">
        <v>35</v>
      </c>
      <c r="K17" s="17" t="s">
        <v>31</v>
      </c>
      <c r="L17" s="17" t="s">
        <v>31</v>
      </c>
      <c r="M17" s="17" t="s">
        <v>31</v>
      </c>
      <c r="N17" s="17" t="s">
        <v>32</v>
      </c>
      <c r="O17" s="17" t="s">
        <v>33</v>
      </c>
      <c r="P17" s="19" t="s">
        <v>74</v>
      </c>
      <c r="Q17" s="17"/>
      <c r="R17" s="34" t="s">
        <v>35</v>
      </c>
      <c r="S17" s="40">
        <v>1</v>
      </c>
      <c r="T17" s="40"/>
      <c r="U17" s="17"/>
      <c r="V17" s="41" t="s">
        <v>75</v>
      </c>
      <c r="W17" s="42"/>
    </row>
    <row r="18" spans="1:22" s="5" customFormat="1" ht="40.5" customHeight="1">
      <c r="A18" s="16">
        <f t="shared" si="1"/>
        <v>240</v>
      </c>
      <c r="B18" s="17" t="s">
        <v>76</v>
      </c>
      <c r="C18" s="18">
        <f t="shared" si="0"/>
        <v>1</v>
      </c>
      <c r="D18" s="17" t="s">
        <v>77</v>
      </c>
      <c r="E18" s="17" t="s">
        <v>28</v>
      </c>
      <c r="F18" s="18">
        <f>_xlfn.COUNTIFS(D$5:D18,D18,A$5:A18,A18)</f>
        <v>1</v>
      </c>
      <c r="G18" s="17" t="s">
        <v>78</v>
      </c>
      <c r="H18" s="19" t="s">
        <v>30</v>
      </c>
      <c r="I18" s="17">
        <v>1</v>
      </c>
      <c r="J18" s="17">
        <v>35</v>
      </c>
      <c r="K18" s="17" t="s">
        <v>31</v>
      </c>
      <c r="L18" s="17" t="s">
        <v>31</v>
      </c>
      <c r="M18" s="17" t="s">
        <v>31</v>
      </c>
      <c r="N18" s="17" t="s">
        <v>32</v>
      </c>
      <c r="O18" s="17" t="s">
        <v>33</v>
      </c>
      <c r="P18" s="19" t="s">
        <v>79</v>
      </c>
      <c r="Q18" s="17"/>
      <c r="R18" s="34" t="s">
        <v>35</v>
      </c>
      <c r="S18" s="40">
        <v>1</v>
      </c>
      <c r="T18" s="40"/>
      <c r="U18" s="17"/>
      <c r="V18" s="41"/>
    </row>
    <row r="19" spans="1:22" s="5" customFormat="1" ht="52.5" customHeight="1">
      <c r="A19" s="16">
        <f t="shared" si="1"/>
        <v>240</v>
      </c>
      <c r="B19" s="17" t="s">
        <v>76</v>
      </c>
      <c r="C19" s="18">
        <f t="shared" si="0"/>
        <v>2</v>
      </c>
      <c r="D19" s="17" t="s">
        <v>80</v>
      </c>
      <c r="E19" s="17" t="s">
        <v>28</v>
      </c>
      <c r="F19" s="18">
        <f>_xlfn.COUNTIFS(D$5:D19,D19,A$5:A19,A19)</f>
        <v>1</v>
      </c>
      <c r="G19" s="17" t="s">
        <v>78</v>
      </c>
      <c r="H19" s="19" t="s">
        <v>30</v>
      </c>
      <c r="I19" s="17">
        <v>1</v>
      </c>
      <c r="J19" s="17">
        <v>35</v>
      </c>
      <c r="K19" s="17" t="s">
        <v>31</v>
      </c>
      <c r="L19" s="17" t="s">
        <v>31</v>
      </c>
      <c r="M19" s="17" t="s">
        <v>31</v>
      </c>
      <c r="N19" s="17" t="s">
        <v>32</v>
      </c>
      <c r="O19" s="17" t="s">
        <v>33</v>
      </c>
      <c r="P19" s="19" t="s">
        <v>81</v>
      </c>
      <c r="Q19" s="17"/>
      <c r="R19" s="34" t="s">
        <v>35</v>
      </c>
      <c r="S19" s="40">
        <v>1</v>
      </c>
      <c r="T19" s="40"/>
      <c r="U19" s="17"/>
      <c r="V19" s="41"/>
    </row>
    <row r="20" spans="1:22" s="5" customFormat="1" ht="36" customHeight="1">
      <c r="A20" s="16">
        <f t="shared" si="1"/>
        <v>240</v>
      </c>
      <c r="B20" s="17" t="s">
        <v>76</v>
      </c>
      <c r="C20" s="18">
        <f t="shared" si="0"/>
        <v>3</v>
      </c>
      <c r="D20" s="17" t="s">
        <v>82</v>
      </c>
      <c r="E20" s="17" t="s">
        <v>28</v>
      </c>
      <c r="F20" s="18">
        <f>_xlfn.COUNTIFS(D$5:D20,D20,A$5:A20,A20)</f>
        <v>1</v>
      </c>
      <c r="G20" s="17" t="s">
        <v>78</v>
      </c>
      <c r="H20" s="19" t="s">
        <v>30</v>
      </c>
      <c r="I20" s="17">
        <v>2</v>
      </c>
      <c r="J20" s="17">
        <v>35</v>
      </c>
      <c r="K20" s="17" t="s">
        <v>31</v>
      </c>
      <c r="L20" s="17" t="s">
        <v>31</v>
      </c>
      <c r="M20" s="17" t="s">
        <v>31</v>
      </c>
      <c r="N20" s="17" t="s">
        <v>32</v>
      </c>
      <c r="O20" s="17" t="s">
        <v>33</v>
      </c>
      <c r="P20" s="19" t="s">
        <v>83</v>
      </c>
      <c r="Q20" s="17"/>
      <c r="R20" s="34" t="s">
        <v>35</v>
      </c>
      <c r="S20" s="40">
        <v>1</v>
      </c>
      <c r="T20" s="40"/>
      <c r="U20" s="17"/>
      <c r="V20" s="41"/>
    </row>
    <row r="21" spans="1:22" s="5" customFormat="1" ht="36" customHeight="1">
      <c r="A21" s="16">
        <f t="shared" si="1"/>
        <v>240</v>
      </c>
      <c r="B21" s="17" t="s">
        <v>76</v>
      </c>
      <c r="C21" s="18">
        <f t="shared" si="0"/>
        <v>4</v>
      </c>
      <c r="D21" s="17" t="s">
        <v>84</v>
      </c>
      <c r="E21" s="17" t="s">
        <v>28</v>
      </c>
      <c r="F21" s="18">
        <f>_xlfn.COUNTIFS(D$5:D21,D21,A$5:A21,A21)</f>
        <v>1</v>
      </c>
      <c r="G21" s="17" t="s">
        <v>78</v>
      </c>
      <c r="H21" s="19" t="s">
        <v>30</v>
      </c>
      <c r="I21" s="17">
        <v>1</v>
      </c>
      <c r="J21" s="17">
        <v>35</v>
      </c>
      <c r="K21" s="17" t="s">
        <v>31</v>
      </c>
      <c r="L21" s="17" t="s">
        <v>31</v>
      </c>
      <c r="M21" s="17" t="s">
        <v>31</v>
      </c>
      <c r="N21" s="17" t="s">
        <v>32</v>
      </c>
      <c r="O21" s="17" t="s">
        <v>33</v>
      </c>
      <c r="P21" s="19" t="s">
        <v>79</v>
      </c>
      <c r="Q21" s="17"/>
      <c r="R21" s="34" t="s">
        <v>35</v>
      </c>
      <c r="S21" s="40">
        <v>1</v>
      </c>
      <c r="T21" s="40"/>
      <c r="U21" s="17"/>
      <c r="V21" s="41"/>
    </row>
    <row r="22" spans="1:255" s="6" customFormat="1" ht="42" customHeight="1">
      <c r="A22" s="16">
        <f t="shared" si="1"/>
        <v>240</v>
      </c>
      <c r="B22" s="17" t="s">
        <v>76</v>
      </c>
      <c r="C22" s="18">
        <f t="shared" si="0"/>
        <v>5</v>
      </c>
      <c r="D22" s="17" t="s">
        <v>85</v>
      </c>
      <c r="E22" s="17" t="s">
        <v>28</v>
      </c>
      <c r="F22" s="18">
        <f>_xlfn.COUNTIFS(D$5:D22,D22,A$5:A22,A22)</f>
        <v>1</v>
      </c>
      <c r="G22" s="17" t="s">
        <v>86</v>
      </c>
      <c r="H22" s="20" t="s">
        <v>70</v>
      </c>
      <c r="I22" s="17">
        <v>2</v>
      </c>
      <c r="J22" s="17">
        <v>35</v>
      </c>
      <c r="K22" s="17" t="s">
        <v>31</v>
      </c>
      <c r="L22" s="17" t="s">
        <v>31</v>
      </c>
      <c r="M22" s="17" t="s">
        <v>31</v>
      </c>
      <c r="N22" s="17" t="s">
        <v>32</v>
      </c>
      <c r="O22" s="17" t="s">
        <v>33</v>
      </c>
      <c r="P22" s="19" t="s">
        <v>87</v>
      </c>
      <c r="Q22" s="17"/>
      <c r="R22" s="34" t="s">
        <v>35</v>
      </c>
      <c r="S22" s="40">
        <v>1</v>
      </c>
      <c r="T22" s="40"/>
      <c r="U22" s="17"/>
      <c r="V22" s="41" t="s">
        <v>88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2" s="5" customFormat="1" ht="36" customHeight="1">
      <c r="A23" s="16">
        <f t="shared" si="1"/>
        <v>240</v>
      </c>
      <c r="B23" s="17" t="s">
        <v>76</v>
      </c>
      <c r="C23" s="18">
        <v>6</v>
      </c>
      <c r="D23" s="17" t="s">
        <v>89</v>
      </c>
      <c r="E23" s="17" t="s">
        <v>28</v>
      </c>
      <c r="F23" s="18">
        <f>_xlfn.COUNTIFS(D$5:D23,D23,A$5:A23,A23)</f>
        <v>1</v>
      </c>
      <c r="G23" s="17" t="s">
        <v>86</v>
      </c>
      <c r="H23" s="20" t="s">
        <v>70</v>
      </c>
      <c r="I23" s="17">
        <v>1</v>
      </c>
      <c r="J23" s="17">
        <v>35</v>
      </c>
      <c r="K23" s="17" t="s">
        <v>31</v>
      </c>
      <c r="L23" s="17" t="s">
        <v>31</v>
      </c>
      <c r="M23" s="17" t="s">
        <v>31</v>
      </c>
      <c r="N23" s="17" t="s">
        <v>32</v>
      </c>
      <c r="O23" s="17" t="s">
        <v>33</v>
      </c>
      <c r="P23" s="19" t="s">
        <v>90</v>
      </c>
      <c r="Q23" s="17"/>
      <c r="R23" s="34" t="s">
        <v>35</v>
      </c>
      <c r="S23" s="40">
        <v>1</v>
      </c>
      <c r="T23" s="40"/>
      <c r="U23" s="17"/>
      <c r="V23" s="41"/>
    </row>
    <row r="24" spans="1:22" s="5" customFormat="1" ht="36" customHeight="1">
      <c r="A24" s="16">
        <f t="shared" si="1"/>
        <v>240</v>
      </c>
      <c r="B24" s="17" t="s">
        <v>76</v>
      </c>
      <c r="C24" s="18">
        <v>7</v>
      </c>
      <c r="D24" s="17" t="s">
        <v>91</v>
      </c>
      <c r="E24" s="17" t="s">
        <v>28</v>
      </c>
      <c r="F24" s="18">
        <f>_xlfn.COUNTIFS(D$5:D24,D24,A$5:A24,A24)</f>
        <v>1</v>
      </c>
      <c r="G24" s="17" t="s">
        <v>78</v>
      </c>
      <c r="H24" s="19" t="s">
        <v>30</v>
      </c>
      <c r="I24" s="17">
        <v>1</v>
      </c>
      <c r="J24" s="17">
        <v>35</v>
      </c>
      <c r="K24" s="17" t="s">
        <v>31</v>
      </c>
      <c r="L24" s="17" t="s">
        <v>31</v>
      </c>
      <c r="M24" s="17" t="s">
        <v>31</v>
      </c>
      <c r="N24" s="17" t="s">
        <v>32</v>
      </c>
      <c r="O24" s="17" t="s">
        <v>33</v>
      </c>
      <c r="P24" s="19" t="s">
        <v>92</v>
      </c>
      <c r="Q24" s="17"/>
      <c r="R24" s="34" t="s">
        <v>35</v>
      </c>
      <c r="S24" s="40">
        <v>1</v>
      </c>
      <c r="T24" s="40"/>
      <c r="U24" s="17"/>
      <c r="V24" s="41"/>
    </row>
    <row r="25" spans="1:22" s="5" customFormat="1" ht="36" customHeight="1">
      <c r="A25" s="16">
        <f t="shared" si="1"/>
        <v>241</v>
      </c>
      <c r="B25" s="17" t="s">
        <v>93</v>
      </c>
      <c r="C25" s="18">
        <f t="shared" si="0"/>
        <v>1</v>
      </c>
      <c r="D25" s="17" t="s">
        <v>94</v>
      </c>
      <c r="E25" s="17" t="s">
        <v>28</v>
      </c>
      <c r="F25" s="18">
        <f>_xlfn.COUNTIFS(D$5:D25,D25,A$5:A25,A25)</f>
        <v>1</v>
      </c>
      <c r="G25" s="19" t="s">
        <v>95</v>
      </c>
      <c r="H25" s="19" t="s">
        <v>30</v>
      </c>
      <c r="I25" s="17">
        <v>1</v>
      </c>
      <c r="J25" s="17">
        <v>35</v>
      </c>
      <c r="K25" s="17" t="s">
        <v>31</v>
      </c>
      <c r="L25" s="17" t="s">
        <v>31</v>
      </c>
      <c r="M25" s="17" t="s">
        <v>31</v>
      </c>
      <c r="N25" s="17" t="s">
        <v>32</v>
      </c>
      <c r="O25" s="17" t="s">
        <v>33</v>
      </c>
      <c r="P25" s="19" t="s">
        <v>96</v>
      </c>
      <c r="Q25" s="17"/>
      <c r="R25" s="34" t="s">
        <v>35</v>
      </c>
      <c r="S25" s="40">
        <v>1</v>
      </c>
      <c r="T25" s="40"/>
      <c r="U25" s="17"/>
      <c r="V25" s="41"/>
    </row>
    <row r="26" spans="1:22" s="5" customFormat="1" ht="36" customHeight="1">
      <c r="A26" s="16">
        <f t="shared" si="1"/>
        <v>241</v>
      </c>
      <c r="B26" s="17" t="s">
        <v>93</v>
      </c>
      <c r="C26" s="18">
        <f t="shared" si="0"/>
        <v>2</v>
      </c>
      <c r="D26" s="17" t="s">
        <v>97</v>
      </c>
      <c r="E26" s="17" t="s">
        <v>28</v>
      </c>
      <c r="F26" s="18">
        <f>_xlfn.COUNTIFS(D$5:D26,D26,A$5:A26,A26)</f>
        <v>1</v>
      </c>
      <c r="G26" s="19" t="s">
        <v>98</v>
      </c>
      <c r="H26" s="19" t="s">
        <v>30</v>
      </c>
      <c r="I26" s="17">
        <v>1</v>
      </c>
      <c r="J26" s="17">
        <v>35</v>
      </c>
      <c r="K26" s="17" t="s">
        <v>31</v>
      </c>
      <c r="L26" s="17" t="s">
        <v>31</v>
      </c>
      <c r="M26" s="17" t="s">
        <v>31</v>
      </c>
      <c r="N26" s="17" t="s">
        <v>32</v>
      </c>
      <c r="O26" s="17" t="s">
        <v>33</v>
      </c>
      <c r="P26" s="19" t="s">
        <v>39</v>
      </c>
      <c r="Q26" s="17"/>
      <c r="R26" s="34" t="s">
        <v>35</v>
      </c>
      <c r="S26" s="40">
        <v>1</v>
      </c>
      <c r="T26" s="40"/>
      <c r="U26" s="17"/>
      <c r="V26" s="41"/>
    </row>
    <row r="27" spans="1:22" s="5" customFormat="1" ht="36" customHeight="1">
      <c r="A27" s="16">
        <f t="shared" si="1"/>
        <v>242</v>
      </c>
      <c r="B27" s="17" t="s">
        <v>99</v>
      </c>
      <c r="C27" s="18">
        <f t="shared" si="0"/>
        <v>1</v>
      </c>
      <c r="D27" s="17" t="s">
        <v>100</v>
      </c>
      <c r="E27" s="17" t="s">
        <v>28</v>
      </c>
      <c r="F27" s="18">
        <f>_xlfn.COUNTIFS(D$5:D27,D27,A$5:A27,A27)</f>
        <v>1</v>
      </c>
      <c r="G27" s="19" t="s">
        <v>101</v>
      </c>
      <c r="H27" s="20" t="s">
        <v>30</v>
      </c>
      <c r="I27" s="17">
        <v>1</v>
      </c>
      <c r="J27" s="17">
        <v>35</v>
      </c>
      <c r="K27" s="17" t="s">
        <v>31</v>
      </c>
      <c r="L27" s="17" t="s">
        <v>31</v>
      </c>
      <c r="M27" s="17" t="s">
        <v>31</v>
      </c>
      <c r="N27" s="17" t="s">
        <v>32</v>
      </c>
      <c r="O27" s="17" t="s">
        <v>33</v>
      </c>
      <c r="P27" s="19" t="s">
        <v>102</v>
      </c>
      <c r="Q27" s="17"/>
      <c r="R27" s="34" t="s">
        <v>35</v>
      </c>
      <c r="S27" s="40">
        <v>1</v>
      </c>
      <c r="T27" s="40"/>
      <c r="U27" s="17"/>
      <c r="V27" s="41"/>
    </row>
    <row r="28" spans="1:22" s="5" customFormat="1" ht="36" customHeight="1">
      <c r="A28" s="16">
        <f t="shared" si="1"/>
        <v>243</v>
      </c>
      <c r="B28" s="17" t="s">
        <v>103</v>
      </c>
      <c r="C28" s="18">
        <f t="shared" si="0"/>
        <v>1</v>
      </c>
      <c r="D28" s="17" t="s">
        <v>104</v>
      </c>
      <c r="E28" s="17" t="s">
        <v>28</v>
      </c>
      <c r="F28" s="18">
        <f>_xlfn.COUNTIFS(D$5:D28,D28,A$5:A28,A28)</f>
        <v>1</v>
      </c>
      <c r="G28" s="19" t="s">
        <v>105</v>
      </c>
      <c r="H28" s="19" t="s">
        <v>70</v>
      </c>
      <c r="I28" s="17">
        <v>1</v>
      </c>
      <c r="J28" s="17">
        <v>35</v>
      </c>
      <c r="K28" s="17" t="s">
        <v>31</v>
      </c>
      <c r="L28" s="17" t="s">
        <v>31</v>
      </c>
      <c r="M28" s="17" t="s">
        <v>31</v>
      </c>
      <c r="N28" s="17" t="s">
        <v>32</v>
      </c>
      <c r="O28" s="17" t="s">
        <v>33</v>
      </c>
      <c r="P28" s="19" t="s">
        <v>106</v>
      </c>
      <c r="Q28" s="17"/>
      <c r="R28" s="34" t="s">
        <v>35</v>
      </c>
      <c r="S28" s="40">
        <v>1</v>
      </c>
      <c r="T28" s="40"/>
      <c r="U28" s="17"/>
      <c r="V28" s="41"/>
    </row>
    <row r="29" spans="1:22" s="5" customFormat="1" ht="46.5" customHeight="1">
      <c r="A29" s="16">
        <f t="shared" si="1"/>
        <v>244</v>
      </c>
      <c r="B29" s="17" t="s">
        <v>107</v>
      </c>
      <c r="C29" s="18">
        <f t="shared" si="0"/>
        <v>1</v>
      </c>
      <c r="D29" s="17" t="s">
        <v>108</v>
      </c>
      <c r="E29" s="17" t="s">
        <v>28</v>
      </c>
      <c r="F29" s="18">
        <f>_xlfn.COUNTIFS(D$5:D29,D29,A$5:A29,A29)</f>
        <v>1</v>
      </c>
      <c r="G29" s="19" t="s">
        <v>109</v>
      </c>
      <c r="H29" s="19" t="s">
        <v>30</v>
      </c>
      <c r="I29" s="17">
        <v>1</v>
      </c>
      <c r="J29" s="17">
        <v>35</v>
      </c>
      <c r="K29" s="17" t="s">
        <v>31</v>
      </c>
      <c r="L29" s="17" t="s">
        <v>31</v>
      </c>
      <c r="M29" s="17" t="s">
        <v>31</v>
      </c>
      <c r="N29" s="17" t="s">
        <v>32</v>
      </c>
      <c r="O29" s="17" t="s">
        <v>33</v>
      </c>
      <c r="P29" s="19" t="s">
        <v>110</v>
      </c>
      <c r="Q29" s="17"/>
      <c r="R29" s="34" t="s">
        <v>35</v>
      </c>
      <c r="S29" s="40">
        <v>1</v>
      </c>
      <c r="T29" s="40"/>
      <c r="U29" s="17"/>
      <c r="V29" s="41" t="s">
        <v>111</v>
      </c>
    </row>
    <row r="30" spans="1:22" s="5" customFormat="1" ht="36" customHeight="1">
      <c r="A30" s="16">
        <f t="shared" si="1"/>
        <v>245</v>
      </c>
      <c r="B30" s="17" t="s">
        <v>112</v>
      </c>
      <c r="C30" s="18">
        <f t="shared" si="0"/>
        <v>1</v>
      </c>
      <c r="D30" s="17" t="s">
        <v>113</v>
      </c>
      <c r="E30" s="17" t="s">
        <v>28</v>
      </c>
      <c r="F30" s="18">
        <f>_xlfn.COUNTIFS(D$5:D30,D30,A$5:A30,A30)</f>
        <v>1</v>
      </c>
      <c r="G30" s="19" t="s">
        <v>114</v>
      </c>
      <c r="H30" s="19" t="s">
        <v>30</v>
      </c>
      <c r="I30" s="17">
        <v>1</v>
      </c>
      <c r="J30" s="17">
        <v>35</v>
      </c>
      <c r="K30" s="17" t="s">
        <v>31</v>
      </c>
      <c r="L30" s="17" t="s">
        <v>31</v>
      </c>
      <c r="M30" s="17" t="s">
        <v>31</v>
      </c>
      <c r="N30" s="17" t="s">
        <v>32</v>
      </c>
      <c r="O30" s="17" t="s">
        <v>33</v>
      </c>
      <c r="P30" s="19" t="s">
        <v>115</v>
      </c>
      <c r="Q30" s="17"/>
      <c r="R30" s="34" t="s">
        <v>35</v>
      </c>
      <c r="S30" s="40">
        <v>1</v>
      </c>
      <c r="T30" s="40"/>
      <c r="U30" s="17"/>
      <c r="V30" s="41"/>
    </row>
    <row r="31" spans="1:22" s="5" customFormat="1" ht="48" customHeight="1">
      <c r="A31" s="16">
        <f t="shared" si="1"/>
        <v>246</v>
      </c>
      <c r="B31" s="17" t="s">
        <v>116</v>
      </c>
      <c r="C31" s="18">
        <f t="shared" si="0"/>
        <v>1</v>
      </c>
      <c r="D31" s="17" t="s">
        <v>117</v>
      </c>
      <c r="E31" s="17" t="s">
        <v>28</v>
      </c>
      <c r="F31" s="18">
        <f>_xlfn.COUNTIFS(D$5:D31,D31,A$5:A31,A31)</f>
        <v>1</v>
      </c>
      <c r="G31" s="19" t="s">
        <v>118</v>
      </c>
      <c r="H31" s="19" t="s">
        <v>30</v>
      </c>
      <c r="I31" s="17">
        <v>1</v>
      </c>
      <c r="J31" s="17">
        <v>35</v>
      </c>
      <c r="K31" s="17" t="s">
        <v>31</v>
      </c>
      <c r="L31" s="17" t="s">
        <v>31</v>
      </c>
      <c r="M31" s="17" t="s">
        <v>31</v>
      </c>
      <c r="N31" s="17" t="s">
        <v>59</v>
      </c>
      <c r="O31" s="17" t="s">
        <v>31</v>
      </c>
      <c r="P31" s="19" t="s">
        <v>119</v>
      </c>
      <c r="Q31" s="17"/>
      <c r="R31" s="34" t="s">
        <v>35</v>
      </c>
      <c r="S31" s="40">
        <v>1</v>
      </c>
      <c r="T31" s="40"/>
      <c r="U31" s="17"/>
      <c r="V31" s="41"/>
    </row>
    <row r="32" spans="1:22" s="5" customFormat="1" ht="36" customHeight="1">
      <c r="A32" s="16">
        <f t="shared" si="1"/>
        <v>247</v>
      </c>
      <c r="B32" s="17" t="s">
        <v>120</v>
      </c>
      <c r="C32" s="18">
        <f t="shared" si="0"/>
        <v>1</v>
      </c>
      <c r="D32" s="17" t="s">
        <v>121</v>
      </c>
      <c r="E32" s="17" t="s">
        <v>28</v>
      </c>
      <c r="F32" s="18">
        <f>_xlfn.COUNTIFS(D$5:D32,D32,A$5:A32,A32)</f>
        <v>1</v>
      </c>
      <c r="G32" s="19" t="s">
        <v>122</v>
      </c>
      <c r="H32" s="19" t="s">
        <v>70</v>
      </c>
      <c r="I32" s="17">
        <v>1</v>
      </c>
      <c r="J32" s="17">
        <v>35</v>
      </c>
      <c r="K32" s="17" t="s">
        <v>31</v>
      </c>
      <c r="L32" s="17" t="s">
        <v>31</v>
      </c>
      <c r="M32" s="17" t="s">
        <v>31</v>
      </c>
      <c r="N32" s="17" t="s">
        <v>32</v>
      </c>
      <c r="O32" s="17" t="s">
        <v>33</v>
      </c>
      <c r="P32" s="19" t="s">
        <v>123</v>
      </c>
      <c r="Q32" s="17"/>
      <c r="R32" s="34" t="s">
        <v>35</v>
      </c>
      <c r="S32" s="40">
        <v>1</v>
      </c>
      <c r="T32" s="40"/>
      <c r="U32" s="17"/>
      <c r="V32" s="41"/>
    </row>
    <row r="33" spans="1:22" s="5" customFormat="1" ht="36" customHeight="1">
      <c r="A33" s="16">
        <f t="shared" si="1"/>
        <v>248</v>
      </c>
      <c r="B33" s="17" t="s">
        <v>99</v>
      </c>
      <c r="C33" s="18">
        <f t="shared" si="0"/>
        <v>1</v>
      </c>
      <c r="D33" s="17" t="s">
        <v>124</v>
      </c>
      <c r="E33" s="17" t="s">
        <v>28</v>
      </c>
      <c r="F33" s="18">
        <f>_xlfn.COUNTIFS(D$5:D33,D33,A$5:A33,A33)</f>
        <v>1</v>
      </c>
      <c r="G33" s="19" t="s">
        <v>118</v>
      </c>
      <c r="H33" s="17" t="s">
        <v>30</v>
      </c>
      <c r="I33" s="17">
        <v>1</v>
      </c>
      <c r="J33" s="17">
        <v>35</v>
      </c>
      <c r="K33" s="17" t="s">
        <v>31</v>
      </c>
      <c r="L33" s="17" t="s">
        <v>31</v>
      </c>
      <c r="M33" s="17" t="s">
        <v>31</v>
      </c>
      <c r="N33" s="17" t="s">
        <v>59</v>
      </c>
      <c r="O33" s="17" t="s">
        <v>31</v>
      </c>
      <c r="P33" s="19" t="s">
        <v>31</v>
      </c>
      <c r="Q33" s="17" t="s">
        <v>125</v>
      </c>
      <c r="R33" s="34" t="s">
        <v>35</v>
      </c>
      <c r="S33" s="40">
        <v>1</v>
      </c>
      <c r="T33" s="40"/>
      <c r="U33" s="17"/>
      <c r="V33" s="43"/>
    </row>
    <row r="34" spans="1:22" s="5" customFormat="1" ht="69.75" customHeight="1">
      <c r="A34" s="16">
        <f t="shared" si="1"/>
        <v>249</v>
      </c>
      <c r="B34" s="21" t="s">
        <v>126</v>
      </c>
      <c r="C34" s="18">
        <f t="shared" si="0"/>
        <v>1</v>
      </c>
      <c r="D34" s="17" t="s">
        <v>127</v>
      </c>
      <c r="E34" s="21" t="s">
        <v>28</v>
      </c>
      <c r="F34" s="18">
        <f>_xlfn.COUNTIFS(D$5:D34,D34,A$5:A34,A34)</f>
        <v>1</v>
      </c>
      <c r="G34" s="17" t="s">
        <v>118</v>
      </c>
      <c r="H34" s="17" t="s">
        <v>30</v>
      </c>
      <c r="I34" s="17">
        <v>3</v>
      </c>
      <c r="J34" s="17">
        <v>35</v>
      </c>
      <c r="K34" s="17" t="s">
        <v>31</v>
      </c>
      <c r="L34" s="17" t="s">
        <v>31</v>
      </c>
      <c r="M34" s="17" t="s">
        <v>31</v>
      </c>
      <c r="N34" s="17" t="s">
        <v>59</v>
      </c>
      <c r="O34" s="17" t="s">
        <v>31</v>
      </c>
      <c r="P34" s="21" t="s">
        <v>31</v>
      </c>
      <c r="Q34" s="17" t="s">
        <v>128</v>
      </c>
      <c r="R34" s="21" t="s">
        <v>35</v>
      </c>
      <c r="S34" s="40">
        <v>1</v>
      </c>
      <c r="T34" s="21"/>
      <c r="U34" s="21"/>
      <c r="V34" s="17" t="s">
        <v>129</v>
      </c>
    </row>
    <row r="35" spans="1:22" s="5" customFormat="1" ht="36" customHeight="1">
      <c r="A35" s="16">
        <f t="shared" si="1"/>
        <v>250</v>
      </c>
      <c r="B35" s="22" t="s">
        <v>130</v>
      </c>
      <c r="C35" s="18">
        <f t="shared" si="0"/>
        <v>1</v>
      </c>
      <c r="D35" s="22" t="s">
        <v>131</v>
      </c>
      <c r="E35" s="22" t="s">
        <v>28</v>
      </c>
      <c r="F35" s="18">
        <f>_xlfn.COUNTIFS(D$5:D35,D35,A$5:A35,A35)</f>
        <v>1</v>
      </c>
      <c r="G35" s="22" t="s">
        <v>95</v>
      </c>
      <c r="H35" s="22" t="s">
        <v>30</v>
      </c>
      <c r="I35" s="22">
        <v>1</v>
      </c>
      <c r="J35" s="22">
        <v>35</v>
      </c>
      <c r="K35" s="22" t="s">
        <v>31</v>
      </c>
      <c r="L35" s="22" t="s">
        <v>31</v>
      </c>
      <c r="M35" s="22" t="s">
        <v>31</v>
      </c>
      <c r="N35" s="22" t="s">
        <v>32</v>
      </c>
      <c r="O35" s="22" t="s">
        <v>33</v>
      </c>
      <c r="P35" s="22" t="s">
        <v>96</v>
      </c>
      <c r="Q35" s="22"/>
      <c r="R35" s="22" t="s">
        <v>35</v>
      </c>
      <c r="S35" s="44">
        <v>1</v>
      </c>
      <c r="T35" s="22"/>
      <c r="U35" s="22"/>
      <c r="V35" s="43"/>
    </row>
    <row r="36" spans="1:22" s="5" customFormat="1" ht="54" customHeight="1">
      <c r="A36" s="16">
        <f t="shared" si="1"/>
        <v>250</v>
      </c>
      <c r="B36" s="22" t="s">
        <v>130</v>
      </c>
      <c r="C36" s="18">
        <f t="shared" si="0"/>
        <v>1</v>
      </c>
      <c r="D36" s="22" t="s">
        <v>131</v>
      </c>
      <c r="E36" s="22" t="s">
        <v>28</v>
      </c>
      <c r="F36" s="18">
        <f>_xlfn.COUNTIFS(D$5:D36,D36,A$5:A36,A36)</f>
        <v>2</v>
      </c>
      <c r="G36" s="22" t="s">
        <v>132</v>
      </c>
      <c r="H36" s="22" t="s">
        <v>30</v>
      </c>
      <c r="I36" s="22">
        <v>3</v>
      </c>
      <c r="J36" s="22">
        <v>35</v>
      </c>
      <c r="K36" s="22" t="s">
        <v>31</v>
      </c>
      <c r="L36" s="22" t="s">
        <v>31</v>
      </c>
      <c r="M36" s="22" t="s">
        <v>31</v>
      </c>
      <c r="N36" s="22" t="s">
        <v>32</v>
      </c>
      <c r="O36" s="22" t="s">
        <v>33</v>
      </c>
      <c r="P36" s="22" t="s">
        <v>133</v>
      </c>
      <c r="Q36" s="45"/>
      <c r="R36" s="22" t="s">
        <v>61</v>
      </c>
      <c r="S36" s="44">
        <v>1</v>
      </c>
      <c r="T36" s="44"/>
      <c r="U36" s="22"/>
      <c r="V36" s="43"/>
    </row>
    <row r="37" spans="1:22" s="5" customFormat="1" ht="102" customHeight="1">
      <c r="A37" s="16">
        <f aca="true" t="shared" si="2" ref="A37:A53">IF(B37=B36,A36,A36+1)</f>
        <v>250</v>
      </c>
      <c r="B37" s="22" t="s">
        <v>130</v>
      </c>
      <c r="C37" s="18">
        <f aca="true" t="shared" si="3" ref="C37:C53">IF(A37=A36,(IF(D37=D36,C36,C36+1)),1)</f>
        <v>1</v>
      </c>
      <c r="D37" s="22" t="s">
        <v>131</v>
      </c>
      <c r="E37" s="22" t="s">
        <v>28</v>
      </c>
      <c r="F37" s="18">
        <f>_xlfn.COUNTIFS(D$5:D37,D37,A$5:A37,A37)</f>
        <v>3</v>
      </c>
      <c r="G37" s="23" t="s">
        <v>134</v>
      </c>
      <c r="H37" s="22" t="s">
        <v>30</v>
      </c>
      <c r="I37" s="22">
        <v>2</v>
      </c>
      <c r="J37" s="22">
        <v>35</v>
      </c>
      <c r="K37" s="22" t="s">
        <v>31</v>
      </c>
      <c r="L37" s="22" t="s">
        <v>31</v>
      </c>
      <c r="M37" s="22" t="s">
        <v>31</v>
      </c>
      <c r="N37" s="22" t="s">
        <v>59</v>
      </c>
      <c r="O37" s="22" t="s">
        <v>31</v>
      </c>
      <c r="P37" s="17" t="s">
        <v>135</v>
      </c>
      <c r="Q37" s="22"/>
      <c r="R37" s="22" t="s">
        <v>61</v>
      </c>
      <c r="S37" s="44">
        <v>1</v>
      </c>
      <c r="T37" s="22"/>
      <c r="U37" s="22"/>
      <c r="V37" s="43"/>
    </row>
    <row r="38" spans="1:22" s="5" customFormat="1" ht="57.75" customHeight="1">
      <c r="A38" s="16">
        <f t="shared" si="2"/>
        <v>250</v>
      </c>
      <c r="B38" s="22" t="s">
        <v>130</v>
      </c>
      <c r="C38" s="18">
        <f t="shared" si="3"/>
        <v>2</v>
      </c>
      <c r="D38" s="22" t="s">
        <v>136</v>
      </c>
      <c r="E38" s="22" t="s">
        <v>28</v>
      </c>
      <c r="F38" s="18">
        <f>_xlfn.COUNTIFS(D$5:D38,D38,A$5:A38,A38)</f>
        <v>1</v>
      </c>
      <c r="G38" s="22" t="s">
        <v>137</v>
      </c>
      <c r="H38" s="22" t="s">
        <v>30</v>
      </c>
      <c r="I38" s="22">
        <v>1</v>
      </c>
      <c r="J38" s="22">
        <v>35</v>
      </c>
      <c r="K38" s="22" t="s">
        <v>31</v>
      </c>
      <c r="L38" s="22" t="s">
        <v>31</v>
      </c>
      <c r="M38" s="22" t="s">
        <v>31</v>
      </c>
      <c r="N38" s="22" t="s">
        <v>32</v>
      </c>
      <c r="O38" s="22" t="s">
        <v>33</v>
      </c>
      <c r="P38" s="30" t="s">
        <v>138</v>
      </c>
      <c r="Q38" s="22"/>
      <c r="R38" s="22" t="s">
        <v>61</v>
      </c>
      <c r="S38" s="44">
        <v>1</v>
      </c>
      <c r="T38" s="22"/>
      <c r="U38" s="22"/>
      <c r="V38" s="43"/>
    </row>
    <row r="39" spans="1:22" s="5" customFormat="1" ht="54" customHeight="1">
      <c r="A39" s="16">
        <f t="shared" si="2"/>
        <v>250</v>
      </c>
      <c r="B39" s="22" t="s">
        <v>130</v>
      </c>
      <c r="C39" s="18">
        <f t="shared" si="3"/>
        <v>3</v>
      </c>
      <c r="D39" s="22" t="s">
        <v>139</v>
      </c>
      <c r="E39" s="22" t="s">
        <v>140</v>
      </c>
      <c r="F39" s="18">
        <f>_xlfn.COUNTIFS(D$5:D39,D39,A$5:A39,A39)</f>
        <v>1</v>
      </c>
      <c r="G39" s="22" t="s">
        <v>132</v>
      </c>
      <c r="H39" s="22" t="s">
        <v>30</v>
      </c>
      <c r="I39" s="22">
        <v>2</v>
      </c>
      <c r="J39" s="22">
        <v>35</v>
      </c>
      <c r="K39" s="22" t="s">
        <v>31</v>
      </c>
      <c r="L39" s="22" t="s">
        <v>31</v>
      </c>
      <c r="M39" s="22" t="s">
        <v>31</v>
      </c>
      <c r="N39" s="22" t="s">
        <v>32</v>
      </c>
      <c r="O39" s="22" t="s">
        <v>33</v>
      </c>
      <c r="P39" s="22" t="s">
        <v>133</v>
      </c>
      <c r="Q39" s="22"/>
      <c r="R39" s="22" t="s">
        <v>61</v>
      </c>
      <c r="S39" s="44">
        <v>1</v>
      </c>
      <c r="T39" s="44"/>
      <c r="U39" s="44"/>
      <c r="V39" s="43" t="s">
        <v>141</v>
      </c>
    </row>
    <row r="40" spans="1:22" s="5" customFormat="1" ht="54" customHeight="1">
      <c r="A40" s="16">
        <f t="shared" si="2"/>
        <v>250</v>
      </c>
      <c r="B40" s="22" t="s">
        <v>130</v>
      </c>
      <c r="C40" s="18">
        <f t="shared" si="3"/>
        <v>3</v>
      </c>
      <c r="D40" s="22" t="s">
        <v>139</v>
      </c>
      <c r="E40" s="22" t="s">
        <v>140</v>
      </c>
      <c r="F40" s="18">
        <f>_xlfn.COUNTIFS(D$5:D40,D40,A$5:A40,A40)</f>
        <v>2</v>
      </c>
      <c r="G40" s="22" t="s">
        <v>137</v>
      </c>
      <c r="H40" s="22" t="s">
        <v>30</v>
      </c>
      <c r="I40" s="22">
        <v>2</v>
      </c>
      <c r="J40" s="22">
        <v>35</v>
      </c>
      <c r="K40" s="22" t="s">
        <v>31</v>
      </c>
      <c r="L40" s="22" t="s">
        <v>31</v>
      </c>
      <c r="M40" s="22" t="s">
        <v>31</v>
      </c>
      <c r="N40" s="22" t="s">
        <v>32</v>
      </c>
      <c r="O40" s="22" t="s">
        <v>33</v>
      </c>
      <c r="P40" s="22" t="s">
        <v>138</v>
      </c>
      <c r="Q40" s="22"/>
      <c r="R40" s="22" t="s">
        <v>61</v>
      </c>
      <c r="S40" s="44">
        <v>1</v>
      </c>
      <c r="T40" s="44"/>
      <c r="U40" s="44"/>
      <c r="V40" s="43" t="s">
        <v>141</v>
      </c>
    </row>
    <row r="41" spans="1:22" s="5" customFormat="1" ht="36.75" customHeight="1">
      <c r="A41" s="16">
        <f t="shared" si="2"/>
        <v>250</v>
      </c>
      <c r="B41" s="22" t="s">
        <v>130</v>
      </c>
      <c r="C41" s="18">
        <f t="shared" si="3"/>
        <v>4</v>
      </c>
      <c r="D41" s="22" t="s">
        <v>142</v>
      </c>
      <c r="E41" s="22" t="s">
        <v>140</v>
      </c>
      <c r="F41" s="18">
        <f>_xlfn.COUNTIFS(D$5:D41,D41,A$5:A41,A41)</f>
        <v>1</v>
      </c>
      <c r="G41" s="22" t="s">
        <v>143</v>
      </c>
      <c r="H41" s="22" t="s">
        <v>30</v>
      </c>
      <c r="I41" s="22">
        <v>1</v>
      </c>
      <c r="J41" s="22">
        <v>35</v>
      </c>
      <c r="K41" s="22" t="s">
        <v>31</v>
      </c>
      <c r="L41" s="22" t="s">
        <v>31</v>
      </c>
      <c r="M41" s="22" t="s">
        <v>31</v>
      </c>
      <c r="N41" s="22" t="s">
        <v>32</v>
      </c>
      <c r="O41" s="22" t="s">
        <v>33</v>
      </c>
      <c r="P41" s="22" t="s">
        <v>144</v>
      </c>
      <c r="Q41" s="22"/>
      <c r="R41" s="22" t="s">
        <v>61</v>
      </c>
      <c r="S41" s="44">
        <v>1</v>
      </c>
      <c r="T41" s="22"/>
      <c r="U41" s="22"/>
      <c r="V41" s="43"/>
    </row>
    <row r="42" spans="1:22" s="5" customFormat="1" ht="36.75" customHeight="1">
      <c r="A42" s="16">
        <f t="shared" si="2"/>
        <v>250</v>
      </c>
      <c r="B42" s="22" t="s">
        <v>130</v>
      </c>
      <c r="C42" s="18">
        <f t="shared" si="3"/>
        <v>4</v>
      </c>
      <c r="D42" s="22" t="s">
        <v>142</v>
      </c>
      <c r="E42" s="22" t="s">
        <v>140</v>
      </c>
      <c r="F42" s="18">
        <f>_xlfn.COUNTIFS(D$5:D42,D42,A$5:A42,A42)</f>
        <v>2</v>
      </c>
      <c r="G42" s="22" t="s">
        <v>145</v>
      </c>
      <c r="H42" s="22" t="s">
        <v>30</v>
      </c>
      <c r="I42" s="22">
        <v>1</v>
      </c>
      <c r="J42" s="22">
        <v>35</v>
      </c>
      <c r="K42" s="22" t="s">
        <v>31</v>
      </c>
      <c r="L42" s="22" t="s">
        <v>31</v>
      </c>
      <c r="M42" s="22" t="s">
        <v>31</v>
      </c>
      <c r="N42" s="22" t="s">
        <v>32</v>
      </c>
      <c r="O42" s="22" t="s">
        <v>33</v>
      </c>
      <c r="P42" s="22" t="s">
        <v>146</v>
      </c>
      <c r="Q42" s="22"/>
      <c r="R42" s="22" t="s">
        <v>61</v>
      </c>
      <c r="S42" s="44">
        <v>1</v>
      </c>
      <c r="T42" s="22"/>
      <c r="U42" s="22"/>
      <c r="V42" s="43"/>
    </row>
    <row r="43" spans="1:22" s="5" customFormat="1" ht="111" customHeight="1">
      <c r="A43" s="16">
        <f t="shared" si="2"/>
        <v>250</v>
      </c>
      <c r="B43" s="22" t="s">
        <v>130</v>
      </c>
      <c r="C43" s="18">
        <f t="shared" si="3"/>
        <v>4</v>
      </c>
      <c r="D43" s="22" t="s">
        <v>142</v>
      </c>
      <c r="E43" s="22" t="s">
        <v>140</v>
      </c>
      <c r="F43" s="18">
        <f>_xlfn.COUNTIFS(D$5:D43,D43,A$5:A43,A43)</f>
        <v>3</v>
      </c>
      <c r="G43" s="22" t="s">
        <v>147</v>
      </c>
      <c r="H43" s="22" t="s">
        <v>30</v>
      </c>
      <c r="I43" s="22">
        <v>1</v>
      </c>
      <c r="J43" s="22">
        <v>35</v>
      </c>
      <c r="K43" s="22" t="s">
        <v>31</v>
      </c>
      <c r="L43" s="22" t="s">
        <v>31</v>
      </c>
      <c r="M43" s="22" t="s">
        <v>31</v>
      </c>
      <c r="N43" s="22" t="s">
        <v>32</v>
      </c>
      <c r="O43" s="22" t="s">
        <v>33</v>
      </c>
      <c r="P43" s="17" t="s">
        <v>135</v>
      </c>
      <c r="Q43" s="22"/>
      <c r="R43" s="22" t="s">
        <v>61</v>
      </c>
      <c r="S43" s="44">
        <v>1</v>
      </c>
      <c r="T43" s="22"/>
      <c r="U43" s="22"/>
      <c r="V43" s="43"/>
    </row>
    <row r="44" spans="1:22" s="5" customFormat="1" ht="34.5" customHeight="1">
      <c r="A44" s="16">
        <f t="shared" si="2"/>
        <v>250</v>
      </c>
      <c r="B44" s="24" t="s">
        <v>130</v>
      </c>
      <c r="C44" s="18">
        <f t="shared" si="3"/>
        <v>5</v>
      </c>
      <c r="D44" s="24" t="s">
        <v>148</v>
      </c>
      <c r="E44" s="22" t="s">
        <v>140</v>
      </c>
      <c r="F44" s="18">
        <f>_xlfn.COUNTIFS(D$5:D44,D44,A$5:A44,A44)</f>
        <v>1</v>
      </c>
      <c r="G44" s="25" t="s">
        <v>149</v>
      </c>
      <c r="H44" s="22" t="s">
        <v>30</v>
      </c>
      <c r="I44" s="24">
        <v>1</v>
      </c>
      <c r="J44" s="31">
        <v>35</v>
      </c>
      <c r="K44" s="31" t="s">
        <v>31</v>
      </c>
      <c r="L44" s="31" t="s">
        <v>31</v>
      </c>
      <c r="M44" s="22" t="s">
        <v>31</v>
      </c>
      <c r="N44" s="31" t="s">
        <v>32</v>
      </c>
      <c r="O44" s="31" t="s">
        <v>33</v>
      </c>
      <c r="P44" s="25" t="s">
        <v>150</v>
      </c>
      <c r="Q44" s="32"/>
      <c r="R44" s="22" t="s">
        <v>61</v>
      </c>
      <c r="S44" s="44">
        <v>1</v>
      </c>
      <c r="T44" s="44"/>
      <c r="U44" s="22"/>
      <c r="V44" s="43"/>
    </row>
    <row r="45" spans="1:22" s="5" customFormat="1" ht="36" customHeight="1">
      <c r="A45" s="16">
        <f t="shared" si="2"/>
        <v>250</v>
      </c>
      <c r="B45" s="24" t="s">
        <v>130</v>
      </c>
      <c r="C45" s="18">
        <f t="shared" si="3"/>
        <v>6</v>
      </c>
      <c r="D45" s="24" t="s">
        <v>151</v>
      </c>
      <c r="E45" s="22" t="s">
        <v>28</v>
      </c>
      <c r="F45" s="18">
        <f>_xlfn.COUNTIFS(D$5:D45,D45,A$5:A45,A45)</f>
        <v>1</v>
      </c>
      <c r="G45" s="22" t="s">
        <v>152</v>
      </c>
      <c r="H45" s="22" t="s">
        <v>30</v>
      </c>
      <c r="I45" s="22">
        <v>1</v>
      </c>
      <c r="J45" s="22">
        <v>35</v>
      </c>
      <c r="K45" s="22" t="s">
        <v>31</v>
      </c>
      <c r="L45" s="22" t="s">
        <v>31</v>
      </c>
      <c r="M45" s="22" t="s">
        <v>31</v>
      </c>
      <c r="N45" s="22" t="s">
        <v>153</v>
      </c>
      <c r="O45" s="22" t="s">
        <v>31</v>
      </c>
      <c r="P45" s="22" t="s">
        <v>154</v>
      </c>
      <c r="Q45" s="32"/>
      <c r="R45" s="22" t="s">
        <v>155</v>
      </c>
      <c r="S45" s="44">
        <v>1</v>
      </c>
      <c r="T45" s="44"/>
      <c r="U45" s="44"/>
      <c r="V45" s="43"/>
    </row>
    <row r="46" spans="1:22" s="5" customFormat="1" ht="90" customHeight="1">
      <c r="A46" s="16">
        <f t="shared" si="2"/>
        <v>250</v>
      </c>
      <c r="B46" s="22" t="s">
        <v>130</v>
      </c>
      <c r="C46" s="18">
        <f t="shared" si="3"/>
        <v>7</v>
      </c>
      <c r="D46" s="22" t="s">
        <v>156</v>
      </c>
      <c r="E46" s="22" t="s">
        <v>140</v>
      </c>
      <c r="F46" s="18">
        <f>_xlfn.COUNTIFS(D$5:D46,D46,A$5:A46,A46)</f>
        <v>1</v>
      </c>
      <c r="G46" s="22" t="s">
        <v>157</v>
      </c>
      <c r="H46" s="22" t="s">
        <v>30</v>
      </c>
      <c r="I46" s="22">
        <v>1</v>
      </c>
      <c r="J46" s="22">
        <v>35</v>
      </c>
      <c r="K46" s="22" t="s">
        <v>31</v>
      </c>
      <c r="L46" s="22" t="s">
        <v>31</v>
      </c>
      <c r="M46" s="22" t="s">
        <v>31</v>
      </c>
      <c r="N46" s="22" t="s">
        <v>32</v>
      </c>
      <c r="O46" s="22" t="s">
        <v>33</v>
      </c>
      <c r="P46" s="22" t="s">
        <v>158</v>
      </c>
      <c r="Q46" s="22"/>
      <c r="R46" s="22" t="s">
        <v>61</v>
      </c>
      <c r="S46" s="44">
        <v>1</v>
      </c>
      <c r="T46" s="22"/>
      <c r="U46" s="22"/>
      <c r="V46" s="43"/>
    </row>
    <row r="47" spans="1:22" s="5" customFormat="1" ht="52.5" customHeight="1">
      <c r="A47" s="16">
        <f t="shared" si="2"/>
        <v>250</v>
      </c>
      <c r="B47" s="22" t="s">
        <v>130</v>
      </c>
      <c r="C47" s="18">
        <f t="shared" si="3"/>
        <v>7</v>
      </c>
      <c r="D47" s="22" t="s">
        <v>156</v>
      </c>
      <c r="E47" s="22" t="s">
        <v>140</v>
      </c>
      <c r="F47" s="18">
        <f>_xlfn.COUNTIFS(D$5:D47,D47,A$5:A47,A47)</f>
        <v>2</v>
      </c>
      <c r="G47" s="22" t="s">
        <v>132</v>
      </c>
      <c r="H47" s="22" t="s">
        <v>30</v>
      </c>
      <c r="I47" s="22">
        <v>1</v>
      </c>
      <c r="J47" s="22">
        <v>35</v>
      </c>
      <c r="K47" s="22" t="s">
        <v>31</v>
      </c>
      <c r="L47" s="32" t="s">
        <v>31</v>
      </c>
      <c r="M47" s="22" t="s">
        <v>31</v>
      </c>
      <c r="N47" s="22" t="s">
        <v>32</v>
      </c>
      <c r="O47" s="22" t="s">
        <v>33</v>
      </c>
      <c r="P47" s="22" t="s">
        <v>133</v>
      </c>
      <c r="Q47" s="22"/>
      <c r="R47" s="22" t="s">
        <v>61</v>
      </c>
      <c r="S47" s="44">
        <v>1</v>
      </c>
      <c r="T47" s="22"/>
      <c r="U47" s="22"/>
      <c r="V47" s="43"/>
    </row>
    <row r="48" spans="1:22" s="5" customFormat="1" ht="34.5" customHeight="1">
      <c r="A48" s="16">
        <f t="shared" si="2"/>
        <v>250</v>
      </c>
      <c r="B48" s="22" t="s">
        <v>130</v>
      </c>
      <c r="C48" s="18">
        <f t="shared" si="3"/>
        <v>8</v>
      </c>
      <c r="D48" s="22" t="s">
        <v>159</v>
      </c>
      <c r="E48" s="22" t="s">
        <v>28</v>
      </c>
      <c r="F48" s="18">
        <f>_xlfn.COUNTIFS(D$5:D48,D48,A$5:A48,A48)</f>
        <v>1</v>
      </c>
      <c r="G48" s="25" t="s">
        <v>149</v>
      </c>
      <c r="H48" s="22" t="s">
        <v>30</v>
      </c>
      <c r="I48" s="22">
        <v>1</v>
      </c>
      <c r="J48" s="22">
        <v>35</v>
      </c>
      <c r="K48" s="22" t="s">
        <v>31</v>
      </c>
      <c r="L48" s="32" t="s">
        <v>31</v>
      </c>
      <c r="M48" s="22" t="s">
        <v>31</v>
      </c>
      <c r="N48" s="22" t="s">
        <v>32</v>
      </c>
      <c r="O48" s="32" t="s">
        <v>33</v>
      </c>
      <c r="P48" s="25" t="s">
        <v>150</v>
      </c>
      <c r="Q48" s="22"/>
      <c r="R48" s="22" t="s">
        <v>61</v>
      </c>
      <c r="S48" s="44">
        <v>1</v>
      </c>
      <c r="T48" s="44"/>
      <c r="U48" s="22"/>
      <c r="V48" s="43"/>
    </row>
    <row r="49" spans="1:22" s="5" customFormat="1" ht="42.75" customHeight="1">
      <c r="A49" s="16">
        <f t="shared" si="2"/>
        <v>250</v>
      </c>
      <c r="B49" s="22" t="s">
        <v>130</v>
      </c>
      <c r="C49" s="18">
        <f t="shared" si="3"/>
        <v>9</v>
      </c>
      <c r="D49" s="22" t="s">
        <v>160</v>
      </c>
      <c r="E49" s="22" t="s">
        <v>28</v>
      </c>
      <c r="F49" s="18">
        <f>_xlfn.COUNTIFS(D$5:D49,D49,A$5:A49,A49)</f>
        <v>1</v>
      </c>
      <c r="G49" s="22" t="s">
        <v>161</v>
      </c>
      <c r="H49" s="22" t="s">
        <v>30</v>
      </c>
      <c r="I49" s="22">
        <v>1</v>
      </c>
      <c r="J49" s="22">
        <v>35</v>
      </c>
      <c r="K49" s="22" t="s">
        <v>31</v>
      </c>
      <c r="L49" s="22" t="s">
        <v>31</v>
      </c>
      <c r="M49" s="22" t="s">
        <v>31</v>
      </c>
      <c r="N49" s="22" t="s">
        <v>32</v>
      </c>
      <c r="O49" s="22" t="s">
        <v>33</v>
      </c>
      <c r="P49" s="22" t="s">
        <v>162</v>
      </c>
      <c r="Q49" s="46"/>
      <c r="R49" s="22" t="s">
        <v>61</v>
      </c>
      <c r="S49" s="47">
        <v>1</v>
      </c>
      <c r="T49" s="22"/>
      <c r="U49" s="22"/>
      <c r="V49" s="43"/>
    </row>
    <row r="50" spans="1:22" s="5" customFormat="1" ht="57" customHeight="1">
      <c r="A50" s="16">
        <f t="shared" si="2"/>
        <v>250</v>
      </c>
      <c r="B50" s="22" t="s">
        <v>130</v>
      </c>
      <c r="C50" s="18">
        <f t="shared" si="3"/>
        <v>10</v>
      </c>
      <c r="D50" s="22" t="s">
        <v>163</v>
      </c>
      <c r="E50" s="22" t="s">
        <v>28</v>
      </c>
      <c r="F50" s="18">
        <f>_xlfn.COUNTIFS(D$5:D50,D50,A$5:A50,A50)</f>
        <v>1</v>
      </c>
      <c r="G50" s="22" t="s">
        <v>132</v>
      </c>
      <c r="H50" s="22" t="s">
        <v>30</v>
      </c>
      <c r="I50" s="22">
        <v>2</v>
      </c>
      <c r="J50" s="22">
        <v>35</v>
      </c>
      <c r="K50" s="22" t="s">
        <v>31</v>
      </c>
      <c r="L50" s="22" t="s">
        <v>31</v>
      </c>
      <c r="M50" s="22" t="s">
        <v>31</v>
      </c>
      <c r="N50" s="22" t="s">
        <v>59</v>
      </c>
      <c r="O50" s="22" t="s">
        <v>31</v>
      </c>
      <c r="P50" s="22" t="s">
        <v>133</v>
      </c>
      <c r="Q50" s="22"/>
      <c r="R50" s="26" t="s">
        <v>61</v>
      </c>
      <c r="S50" s="44">
        <v>1</v>
      </c>
      <c r="T50" s="22"/>
      <c r="U50" s="22"/>
      <c r="V50" s="43" t="s">
        <v>164</v>
      </c>
    </row>
    <row r="51" spans="1:22" s="5" customFormat="1" ht="51" customHeight="1">
      <c r="A51" s="16">
        <f t="shared" si="2"/>
        <v>250</v>
      </c>
      <c r="B51" s="22" t="s">
        <v>130</v>
      </c>
      <c r="C51" s="18">
        <f t="shared" si="3"/>
        <v>10</v>
      </c>
      <c r="D51" s="22" t="s">
        <v>163</v>
      </c>
      <c r="E51" s="22" t="s">
        <v>28</v>
      </c>
      <c r="F51" s="18">
        <f>_xlfn.COUNTIFS(D$5:D51,D51,A$5:A51,A51)</f>
        <v>2</v>
      </c>
      <c r="G51" s="26" t="s">
        <v>165</v>
      </c>
      <c r="H51" s="26" t="s">
        <v>30</v>
      </c>
      <c r="I51" s="26">
        <v>2</v>
      </c>
      <c r="J51" s="26">
        <v>35</v>
      </c>
      <c r="K51" s="26" t="s">
        <v>31</v>
      </c>
      <c r="L51" s="26" t="s">
        <v>31</v>
      </c>
      <c r="M51" s="33" t="s">
        <v>31</v>
      </c>
      <c r="N51" s="26" t="s">
        <v>59</v>
      </c>
      <c r="O51" s="26" t="s">
        <v>31</v>
      </c>
      <c r="P51" s="34" t="s">
        <v>166</v>
      </c>
      <c r="Q51" s="26"/>
      <c r="R51" s="26" t="s">
        <v>61</v>
      </c>
      <c r="S51" s="44">
        <v>1</v>
      </c>
      <c r="T51" s="22"/>
      <c r="U51" s="22"/>
      <c r="V51" s="43" t="s">
        <v>167</v>
      </c>
    </row>
    <row r="52" spans="1:22" s="5" customFormat="1" ht="45" customHeight="1">
      <c r="A52" s="16">
        <f t="shared" si="2"/>
        <v>250</v>
      </c>
      <c r="B52" s="22" t="s">
        <v>130</v>
      </c>
      <c r="C52" s="18">
        <f t="shared" si="3"/>
        <v>10</v>
      </c>
      <c r="D52" s="22" t="s">
        <v>163</v>
      </c>
      <c r="E52" s="22" t="s">
        <v>28</v>
      </c>
      <c r="F52" s="18">
        <f>_xlfn.COUNTIFS(D$5:D52,D52,A$5:A52,A52)</f>
        <v>3</v>
      </c>
      <c r="G52" s="22" t="s">
        <v>152</v>
      </c>
      <c r="H52" s="22" t="s">
        <v>30</v>
      </c>
      <c r="I52" s="22">
        <v>3</v>
      </c>
      <c r="J52" s="22">
        <v>35</v>
      </c>
      <c r="K52" s="22" t="s">
        <v>31</v>
      </c>
      <c r="L52" s="22" t="s">
        <v>31</v>
      </c>
      <c r="M52" s="22" t="s">
        <v>31</v>
      </c>
      <c r="N52" s="22" t="s">
        <v>59</v>
      </c>
      <c r="O52" s="22" t="s">
        <v>31</v>
      </c>
      <c r="P52" s="22" t="s">
        <v>154</v>
      </c>
      <c r="Q52" s="22"/>
      <c r="R52" s="22" t="s">
        <v>155</v>
      </c>
      <c r="S52" s="44">
        <v>1</v>
      </c>
      <c r="T52" s="22"/>
      <c r="U52" s="22"/>
      <c r="V52" s="43" t="s">
        <v>168</v>
      </c>
    </row>
    <row r="53" spans="1:22" s="5" customFormat="1" ht="70.5" customHeight="1">
      <c r="A53" s="16">
        <f t="shared" si="2"/>
        <v>250</v>
      </c>
      <c r="B53" s="22" t="s">
        <v>130</v>
      </c>
      <c r="C53" s="18">
        <f t="shared" si="3"/>
        <v>10</v>
      </c>
      <c r="D53" s="22" t="s">
        <v>163</v>
      </c>
      <c r="E53" s="22" t="s">
        <v>28</v>
      </c>
      <c r="F53" s="18">
        <f>_xlfn.COUNTIFS(D$5:D53,D53,A$5:A53,A53)</f>
        <v>4</v>
      </c>
      <c r="G53" s="25" t="s">
        <v>149</v>
      </c>
      <c r="H53" s="22" t="s">
        <v>30</v>
      </c>
      <c r="I53" s="35">
        <v>5</v>
      </c>
      <c r="J53" s="22">
        <v>35</v>
      </c>
      <c r="K53" s="22" t="s">
        <v>31</v>
      </c>
      <c r="L53" s="22" t="s">
        <v>31</v>
      </c>
      <c r="M53" s="22" t="s">
        <v>31</v>
      </c>
      <c r="N53" s="22" t="s">
        <v>59</v>
      </c>
      <c r="O53" s="22" t="s">
        <v>31</v>
      </c>
      <c r="P53" s="25" t="s">
        <v>150</v>
      </c>
      <c r="Q53" s="22"/>
      <c r="R53" s="26" t="s">
        <v>61</v>
      </c>
      <c r="S53" s="44">
        <v>1</v>
      </c>
      <c r="T53" s="35"/>
      <c r="U53" s="35"/>
      <c r="V53" s="43" t="s">
        <v>169</v>
      </c>
    </row>
  </sheetData>
  <sheetProtection password="E977" sheet="1" objects="1"/>
  <mergeCells count="15">
    <mergeCell ref="A1:V1"/>
    <mergeCell ref="A2:V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</mergeCells>
  <printOptions/>
  <pageMargins left="0.16111111111111112" right="0.16111111111111112" top="0.60625" bottom="0.40902777777777777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"/>
  <sheetViews>
    <sheetView zoomScaleSheetLayoutView="100" workbookViewId="0" topLeftCell="A1">
      <selection activeCell="A1" sqref="A1:W3"/>
    </sheetView>
  </sheetViews>
  <sheetFormatPr defaultColWidth="8.00390625" defaultRowHeight="13.5"/>
  <sheetData>
    <row r="1" ht="39.75" customHeight="1"/>
    <row r="2" spans="1:23" s="1" customFormat="1" ht="39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2" customFormat="1" ht="106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</cp:lastModifiedBy>
  <dcterms:created xsi:type="dcterms:W3CDTF">2021-07-13T17:47:00Z</dcterms:created>
  <dcterms:modified xsi:type="dcterms:W3CDTF">2022-07-31T12:55:18Z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F73DEE6E1D724554AAA591CFD0D1F667</vt:lpwstr>
  </property>
  <property fmtid="{D5CDD505-2E9C-101B-9397-08002B2CF9AE}" pid="4" name="KSOProductBuildV">
    <vt:lpwstr>2052-11.1.0.11875</vt:lpwstr>
  </property>
</Properties>
</file>