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840" tabRatio="759" activeTab="0"/>
  </bookViews>
  <sheets>
    <sheet name="档案登记" sheetId="2" r:id="rId1"/>
    <sheet name="查询是否要修改" sheetId="3" state="hidden" r:id="rId2"/>
    <sheet name="数据" sheetId="1" r:id="rId3"/>
  </sheets>
  <definedNames>
    <definedName name="_xlnm._FilterDatabase" localSheetId="0" hidden="1">'档案登记'!$A$2:$Z$1332</definedName>
    <definedName name="_xlnm._FilterDatabase" localSheetId="1" hidden="1">'查询是否要修改'!$A$1:$D$212</definedName>
    <definedName name="JJ12_">'数据'!$Z$2:$Z$8</definedName>
    <definedName name="JX12_">'数据'!$AA$2:$AA$11</definedName>
    <definedName name="JX13_">'数据'!$Y$2:$Y$7</definedName>
    <definedName name="KY12_">'数据'!$V$2:$V$7</definedName>
    <definedName name="KY13_">'数据'!$W$2:$W$7</definedName>
    <definedName name="KY14_">'数据'!$X$2:$X$7</definedName>
    <definedName name="SX11_">'数据'!$AB$2:$AB$15</definedName>
    <definedName name="SX12_">'数据'!$AC$2:$AC$15</definedName>
    <definedName name="XS12_">'数据'!$U$2:$U$5</definedName>
    <definedName name="财会类">'数据'!$G$3:$G$7</definedName>
    <definedName name="出版类">'数据'!$F$3:$F$5</definedName>
    <definedName name="党群类">'数据'!$A$3:$A$10</definedName>
    <definedName name="光盘">'数据'!#REF!</definedName>
    <definedName name="幻灯片盘">'数据'!#REF!</definedName>
    <definedName name="基建工程项目">'数据'!$Z$3:$Z$8</definedName>
    <definedName name="基建类">'数据'!$H$3:$H$4</definedName>
    <definedName name="教学改革类">'数据'!$W$3:$W$7</definedName>
    <definedName name="教学类">'数据'!$C$3:$C$5</definedName>
    <definedName name="教学质量与管理">'数据'!$AA$3:$AA$11</definedName>
    <definedName name="科研类">'数据'!$E$3</definedName>
    <definedName name="录音录像带">'数据'!$AC$3:$AC$15</definedName>
    <definedName name="人文社会科学类">'数据'!$V$3:$V$7</definedName>
    <definedName name="声像类">'数据'!$J$3:$J$4</definedName>
    <definedName name="实物">'数据'!$L$3:$L$7</definedName>
    <definedName name="视频、音频">'数据'!$AC$3:$AC$15</definedName>
    <definedName name="外事类">'数据'!$K$3:$K$6</definedName>
    <definedName name="行政类">'数据'!$B$3:$B$11</definedName>
    <definedName name="学籍管理">'数据'!$Y$3:$Y$8</definedName>
    <definedName name="学生档案">'数据'!$U$3:$U$5</definedName>
    <definedName name="学生类">'数据'!$D$3</definedName>
    <definedName name="仪器设备">'数据'!$I$3:$I$5</definedName>
    <definedName name="应用类">'数据'!$X$3:$X$7</definedName>
    <definedName name="影视胶片">'数据'!#REF!</definedName>
    <definedName name="照片">'数据'!$AB$3:$AB$15</definedName>
  </definedNames>
  <calcPr calcId="144525"/>
</workbook>
</file>

<file path=xl/comments1.xml><?xml version="1.0" encoding="utf-8"?>
<comments xmlns="http://schemas.openxmlformats.org/spreadsheetml/2006/main">
  <authors>
    <author>Power</author>
  </authors>
  <commentList>
    <comment ref="E2" authorId="0">
      <text>
        <r>
          <rPr>
            <b/>
            <sz val="9"/>
            <rFont val="宋体"/>
            <family val="2"/>
          </rPr>
          <t>Power:</t>
        </r>
        <r>
          <rPr>
            <sz val="9"/>
            <rFont val="宋体"/>
            <family val="2"/>
          </rPr>
          <t xml:space="preserve">
填写年份，只填数字</t>
        </r>
      </text>
    </comment>
    <comment ref="F2" authorId="0">
      <text>
        <r>
          <rPr>
            <b/>
            <sz val="9"/>
            <rFont val="宋体"/>
            <family val="2"/>
          </rPr>
          <t>Power:</t>
        </r>
        <r>
          <rPr>
            <sz val="9"/>
            <rFont val="宋体"/>
            <family val="2"/>
          </rPr>
          <t xml:space="preserve">
必填项（下拉菜单中选择）</t>
        </r>
      </text>
    </comment>
    <comment ref="G2" authorId="0">
      <text>
        <r>
          <rPr>
            <b/>
            <sz val="9"/>
            <rFont val="宋体"/>
            <family val="2"/>
          </rPr>
          <t>Power:</t>
        </r>
        <r>
          <rPr>
            <sz val="9"/>
            <rFont val="宋体"/>
            <family val="2"/>
          </rPr>
          <t xml:space="preserve">
必填项（下拉菜单中选择）
</t>
        </r>
      </text>
    </comment>
    <comment ref="H2" authorId="0">
      <text>
        <r>
          <rPr>
            <b/>
            <sz val="9"/>
            <rFont val="宋体"/>
            <family val="2"/>
          </rPr>
          <t>Power:</t>
        </r>
        <r>
          <rPr>
            <sz val="9"/>
            <rFont val="宋体"/>
            <family val="2"/>
          </rPr>
          <t xml:space="preserve">
不必填写，自动生成</t>
        </r>
      </text>
    </comment>
    <comment ref="I2" authorId="0">
      <text>
        <r>
          <rPr>
            <b/>
            <sz val="9"/>
            <rFont val="宋体"/>
            <family val="2"/>
          </rPr>
          <t>Power:</t>
        </r>
        <r>
          <rPr>
            <sz val="9"/>
            <rFont val="宋体"/>
            <family val="2"/>
          </rPr>
          <t xml:space="preserve">
不必填写，自动生成
</t>
        </r>
      </text>
    </comment>
    <comment ref="J2" authorId="0">
      <text>
        <r>
          <rPr>
            <b/>
            <sz val="9"/>
            <rFont val="宋体"/>
            <family val="2"/>
          </rPr>
          <t>Power:</t>
        </r>
        <r>
          <rPr>
            <sz val="9"/>
            <rFont val="宋体"/>
            <family val="2"/>
          </rPr>
          <t xml:space="preserve">
若存在三级类目此项为必填项（下拉菜单中选择）
</t>
        </r>
      </text>
    </comment>
    <comment ref="O2" authorId="0">
      <text>
        <r>
          <rPr>
            <b/>
            <sz val="9"/>
            <rFont val="宋体"/>
            <family val="2"/>
          </rPr>
          <t>Power:</t>
        </r>
        <r>
          <rPr>
            <sz val="9"/>
            <rFont val="宋体"/>
            <family val="2"/>
          </rPr>
          <t xml:space="preserve">
必填项</t>
        </r>
      </text>
    </comment>
    <comment ref="Q2" authorId="0">
      <text>
        <r>
          <rPr>
            <b/>
            <sz val="9"/>
            <rFont val="宋体"/>
            <family val="2"/>
          </rPr>
          <t>Power:</t>
        </r>
        <r>
          <rPr>
            <sz val="9"/>
            <rFont val="宋体"/>
            <family val="2"/>
          </rPr>
          <t xml:space="preserve">
不必填写，自动生成</t>
        </r>
      </text>
    </comment>
  </commentList>
</comments>
</file>

<file path=xl/sharedStrings.xml><?xml version="1.0" encoding="utf-8"?>
<sst xmlns="http://schemas.openxmlformats.org/spreadsheetml/2006/main" count="525" uniqueCount="289">
  <si>
    <t>档案明细登记表2022</t>
  </si>
  <si>
    <t>序号</t>
  </si>
  <si>
    <t>柜号</t>
  </si>
  <si>
    <t>层号</t>
  </si>
  <si>
    <t>列号</t>
  </si>
  <si>
    <t>年度号</t>
  </si>
  <si>
    <t>第一类目</t>
  </si>
  <si>
    <t>第二类目</t>
  </si>
  <si>
    <t>是否存在三级类目辅助项</t>
  </si>
  <si>
    <t>是否存在三级类目</t>
  </si>
  <si>
    <t>第三类目</t>
  </si>
  <si>
    <t>案卷号</t>
  </si>
  <si>
    <t>一二级
分类号</t>
  </si>
  <si>
    <t>案卷号辅助项</t>
  </si>
  <si>
    <t>三级
分类号</t>
  </si>
  <si>
    <t>保管期限</t>
  </si>
  <si>
    <t>档案号</t>
  </si>
  <si>
    <t>案卷题名</t>
  </si>
  <si>
    <t>档案内容</t>
  </si>
  <si>
    <t>包含材料（有电子材料的需同时提交电子材料）</t>
  </si>
  <si>
    <t>页数</t>
  </si>
  <si>
    <t>机密</t>
  </si>
  <si>
    <t>移交部门</t>
  </si>
  <si>
    <t>移交人员</t>
  </si>
  <si>
    <t>移交时间</t>
  </si>
  <si>
    <t>备注</t>
  </si>
  <si>
    <t>例1</t>
  </si>
  <si>
    <t>党群类</t>
  </si>
  <si>
    <t>党务综合</t>
  </si>
  <si>
    <t>永久</t>
  </si>
  <si>
    <t>2020年院长办公会会议纪要原件及彩印件</t>
  </si>
  <si>
    <t>2020年37次院长办公会会议纪要原件及彩印件</t>
  </si>
  <si>
    <t>领导签字原件、电子材料（含抄告单）、彩印件、会议题汇总表、电子材料</t>
  </si>
  <si>
    <t>非机密</t>
  </si>
  <si>
    <t>党政办</t>
  </si>
  <si>
    <t>黄玉丽</t>
  </si>
  <si>
    <t>2020年3月</t>
  </si>
  <si>
    <t>例2</t>
  </si>
  <si>
    <t>教学类</t>
  </si>
  <si>
    <t>教学质量与管理</t>
  </si>
  <si>
    <t>招生工作</t>
  </si>
  <si>
    <t>2020年初中起点五年制大专新生档案库2</t>
  </si>
  <si>
    <t>纸质版照片打印材料，电子材料</t>
  </si>
  <si>
    <t>招就处</t>
  </si>
  <si>
    <t>谢小乐</t>
  </si>
  <si>
    <t>2021年8月</t>
  </si>
  <si>
    <t>财会类</t>
  </si>
  <si>
    <t>会计帐簿</t>
  </si>
  <si>
    <t>声像类</t>
  </si>
  <si>
    <t>视频、音频</t>
  </si>
  <si>
    <t>校园风光</t>
  </si>
  <si>
    <t>江西青年职业学院宣传片（航拍）</t>
  </si>
  <si>
    <t>江西青年职业学院宣传片（航拍空景）</t>
  </si>
  <si>
    <t>视频</t>
  </si>
  <si>
    <t>党委宣传部</t>
  </si>
  <si>
    <t>程虹</t>
  </si>
  <si>
    <t>2022年6月</t>
  </si>
  <si>
    <t>宣传教育活动</t>
  </si>
  <si>
    <t>师生党员齐上阵 奋战防疫第一线（中国教育电视台）</t>
  </si>
  <si>
    <t>中国教育电视台报道我校师生党员携手抗疫情况</t>
  </si>
  <si>
    <t>江西青年职业学院：心理辅导特别战“疫”</t>
  </si>
  <si>
    <t>江西教育电视台新闻头条报道了我校心理辅导“疫”线工作</t>
  </si>
  <si>
    <t>江西青年职业学院：众志成城抗疫情 师生携手在行动</t>
  </si>
  <si>
    <t>江西教育电视台报道我校师生携手抗疫情况</t>
  </si>
  <si>
    <t>专题类</t>
  </si>
  <si>
    <t>江西青年职业学院“三全育人”宣传视频</t>
  </si>
  <si>
    <t>学校“三全育人”工作成果展示视频</t>
  </si>
  <si>
    <t>江西青年职业学院“三全育人”宣传视频（无字幕版）</t>
  </si>
  <si>
    <t>学校“三全育人”工作成果展示视频（无字幕）</t>
  </si>
  <si>
    <t>校园-你好，大学</t>
  </si>
  <si>
    <t>学校宣传片</t>
  </si>
  <si>
    <t>实践教学活动</t>
  </si>
  <si>
    <t>我校举行“童心港湾”共建项目揭牌仪式</t>
  </si>
  <si>
    <t>江西广播电视台报道我校举行“童心港湾”共建项目揭牌仪式</t>
  </si>
  <si>
    <t>我校承办南昌市“洪城杯”第七届电子商务职业技能竞赛</t>
  </si>
  <si>
    <t>江西教育电视台报道我校承办南昌市第七届电子商务职业技能竞赛情况</t>
  </si>
  <si>
    <t>2022-SX12·13-Y</t>
  </si>
  <si>
    <t>最终版</t>
  </si>
  <si>
    <t>原版</t>
  </si>
  <si>
    <t>需修改</t>
  </si>
  <si>
    <t>2019-JX12•18-Y-1</t>
  </si>
  <si>
    <t>2020-JX12•18-Y-1</t>
  </si>
  <si>
    <t>2019-JX12•19-D30-2</t>
  </si>
  <si>
    <t>2019-JX12•19-D30-1</t>
  </si>
  <si>
    <t>2020-JX12•19-D30-2</t>
  </si>
  <si>
    <t>2020-JX12•19-D30-1</t>
  </si>
  <si>
    <t>2019-SX11•17-Y-1</t>
  </si>
  <si>
    <t>2020-SX11•17-Y-1</t>
  </si>
  <si>
    <t>2019-JX12•18-Y-2</t>
  </si>
  <si>
    <t>2020-JX12•18-Y-2</t>
  </si>
  <si>
    <t>2019-JX12•18-D30-3</t>
  </si>
  <si>
    <t>2020-JX12•18-D30-3</t>
  </si>
  <si>
    <t>2019-JX12•18-Y-4</t>
  </si>
  <si>
    <t>2019-JX12•18-Y-5</t>
  </si>
  <si>
    <t>2020-JX12•18-Y-4</t>
  </si>
  <si>
    <t>2020-JX12•18-Y-5</t>
  </si>
  <si>
    <t>XS12</t>
  </si>
  <si>
    <t>KY12</t>
  </si>
  <si>
    <t>KY13</t>
  </si>
  <si>
    <t>KY14</t>
  </si>
  <si>
    <t>JX13</t>
  </si>
  <si>
    <t>JJ12</t>
  </si>
  <si>
    <t>JX12</t>
  </si>
  <si>
    <t>SX11</t>
  </si>
  <si>
    <t>SX12</t>
  </si>
  <si>
    <t>行政类</t>
  </si>
  <si>
    <t>学生类</t>
  </si>
  <si>
    <t>科研类</t>
  </si>
  <si>
    <t>出版类</t>
  </si>
  <si>
    <t>基建类</t>
  </si>
  <si>
    <t>仪器设备</t>
  </si>
  <si>
    <t>外事类</t>
  </si>
  <si>
    <t>实物</t>
  </si>
  <si>
    <t>第一类目缩写</t>
  </si>
  <si>
    <t>第三类目代码</t>
  </si>
  <si>
    <t>学生档案</t>
  </si>
  <si>
    <t>人文社会科学类</t>
  </si>
  <si>
    <t>教学改革类</t>
  </si>
  <si>
    <t>应用类</t>
  </si>
  <si>
    <t>学籍管理</t>
  </si>
  <si>
    <t>基建工程项目</t>
  </si>
  <si>
    <t>照片</t>
  </si>
  <si>
    <t>01</t>
  </si>
  <si>
    <t>行政综合</t>
  </si>
  <si>
    <t>教学综合</t>
  </si>
  <si>
    <t>科研综合</t>
  </si>
  <si>
    <t>出版综合</t>
  </si>
  <si>
    <t>财会综合</t>
  </si>
  <si>
    <t xml:space="preserve"> 基建综合</t>
  </si>
  <si>
    <t>综合管理</t>
  </si>
  <si>
    <t>外事综合</t>
  </si>
  <si>
    <t>综合</t>
  </si>
  <si>
    <t>DQ11</t>
  </si>
  <si>
    <t>经济管理系</t>
  </si>
  <si>
    <t>科研准备阶段</t>
  </si>
  <si>
    <t>职教本科</t>
  </si>
  <si>
    <t>工程准备阶段文件</t>
  </si>
  <si>
    <t>师资队伍建设</t>
  </si>
  <si>
    <t>党政会议</t>
  </si>
  <si>
    <t>02</t>
  </si>
  <si>
    <t>纪检</t>
  </si>
  <si>
    <t>人事</t>
  </si>
  <si>
    <t>论著</t>
  </si>
  <si>
    <t>会计报表</t>
  </si>
  <si>
    <t>仪器设备项目（设备单价≥5000元）</t>
  </si>
  <si>
    <t>外事出国</t>
  </si>
  <si>
    <t>纪念品</t>
  </si>
  <si>
    <t>DQ12</t>
  </si>
  <si>
    <t>交通管理系</t>
  </si>
  <si>
    <t>研究实验</t>
  </si>
  <si>
    <t>全日制高职
（大专）</t>
  </si>
  <si>
    <t>工程设计阶段
文件</t>
  </si>
  <si>
    <t>专业建设</t>
  </si>
  <si>
    <t>党政活动</t>
  </si>
  <si>
    <t>03</t>
  </si>
  <si>
    <t>组织</t>
  </si>
  <si>
    <t>保卫</t>
  </si>
  <si>
    <t>刊物</t>
  </si>
  <si>
    <t>教学、行政管理应用软件</t>
  </si>
  <si>
    <t>外事来校</t>
  </si>
  <si>
    <t>荣誉品</t>
  </si>
  <si>
    <t>DQ13</t>
  </si>
  <si>
    <t>青少年教育系</t>
  </si>
  <si>
    <t>总结鉴定阶段</t>
  </si>
  <si>
    <t>五年一贯制高职（大专）</t>
  </si>
  <si>
    <t>工程管理阶段
文件</t>
  </si>
  <si>
    <t>课程建设</t>
  </si>
  <si>
    <t>04</t>
  </si>
  <si>
    <t>宣传教育</t>
  </si>
  <si>
    <t>后勤管理</t>
  </si>
  <si>
    <t>会计凭证</t>
  </si>
  <si>
    <t>外事国际合作与会议</t>
  </si>
  <si>
    <t>学校礼品</t>
  </si>
  <si>
    <t>DQ14</t>
  </si>
  <si>
    <t>申报奖励阶段</t>
  </si>
  <si>
    <t>中高职对接二年制高职（大专）</t>
  </si>
  <si>
    <t>工程施工文件</t>
  </si>
  <si>
    <t>实践教学</t>
  </si>
  <si>
    <t>文体活动</t>
  </si>
  <si>
    <t>05</t>
  </si>
  <si>
    <t>统战</t>
  </si>
  <si>
    <t>档案图书</t>
  </si>
  <si>
    <t>工资清册
与奖贷金</t>
  </si>
  <si>
    <t>其它物品</t>
  </si>
  <si>
    <t>DQ15</t>
  </si>
  <si>
    <t>推广应用</t>
  </si>
  <si>
    <t>技校教育</t>
  </si>
  <si>
    <t>工程竣工验收
文件</t>
  </si>
  <si>
    <t>学生双证
与教学成果奖</t>
  </si>
  <si>
    <t>教学活动</t>
  </si>
  <si>
    <t>06</t>
  </si>
  <si>
    <t>工会</t>
  </si>
  <si>
    <t>大学生心理中心</t>
  </si>
  <si>
    <t>DQ16</t>
  </si>
  <si>
    <t>继续教育</t>
  </si>
  <si>
    <t>基建财务
器材管理</t>
  </si>
  <si>
    <t>教学管理
与教学质量监控</t>
  </si>
  <si>
    <t>07</t>
  </si>
  <si>
    <t>团委学生工作</t>
  </si>
  <si>
    <t>校园网管理</t>
  </si>
  <si>
    <t>DQ17</t>
  </si>
  <si>
    <t>社会评价
与社会服务</t>
  </si>
  <si>
    <t>招生就业活动</t>
  </si>
  <si>
    <t>08</t>
  </si>
  <si>
    <t>团干培训</t>
  </si>
  <si>
    <t>离退休干部职工管理</t>
  </si>
  <si>
    <t>DQ18</t>
  </si>
  <si>
    <t xml:space="preserve"> 推广应用</t>
  </si>
  <si>
    <t>科研活动</t>
  </si>
  <si>
    <t>09</t>
  </si>
  <si>
    <t>经济活动</t>
  </si>
  <si>
    <t>XZ11</t>
  </si>
  <si>
    <t>毕业生工作</t>
  </si>
  <si>
    <t>基建活动</t>
  </si>
  <si>
    <t>10</t>
  </si>
  <si>
    <t>XZ12</t>
  </si>
  <si>
    <t>11</t>
  </si>
  <si>
    <t>XZ13</t>
  </si>
  <si>
    <t>人物影像</t>
  </si>
  <si>
    <t>12</t>
  </si>
  <si>
    <t>XZ14</t>
  </si>
  <si>
    <t>毕业生影像</t>
  </si>
  <si>
    <t>13</t>
  </si>
  <si>
    <t>XZ15</t>
  </si>
  <si>
    <t>14</t>
  </si>
  <si>
    <t>XZ16</t>
  </si>
  <si>
    <t>15</t>
  </si>
  <si>
    <t>XZ17</t>
  </si>
  <si>
    <t>16</t>
  </si>
  <si>
    <t>XZ18</t>
  </si>
  <si>
    <t>17</t>
  </si>
  <si>
    <t>XZ19</t>
  </si>
  <si>
    <t>18</t>
  </si>
  <si>
    <t>JX11</t>
  </si>
  <si>
    <t>19</t>
  </si>
  <si>
    <t>20</t>
  </si>
  <si>
    <t>21</t>
  </si>
  <si>
    <t>XS11</t>
  </si>
  <si>
    <t>22</t>
  </si>
  <si>
    <t>KY11</t>
  </si>
  <si>
    <t>23</t>
  </si>
  <si>
    <t>CB11</t>
  </si>
  <si>
    <t>24</t>
  </si>
  <si>
    <t>CB12</t>
  </si>
  <si>
    <t>保险柜一上1</t>
  </si>
  <si>
    <t>CB13</t>
  </si>
  <si>
    <t>保险柜一上2</t>
  </si>
  <si>
    <t>CK11</t>
  </si>
  <si>
    <t>保险柜一上左</t>
  </si>
  <si>
    <t>CK12</t>
  </si>
  <si>
    <t>保险柜一上右</t>
  </si>
  <si>
    <t>CK13</t>
  </si>
  <si>
    <t>保险柜一下1</t>
  </si>
  <si>
    <t>CK14</t>
  </si>
  <si>
    <t>保险柜一下2</t>
  </si>
  <si>
    <t>CK15</t>
  </si>
  <si>
    <t>保险柜二上1</t>
  </si>
  <si>
    <t>JJ11</t>
  </si>
  <si>
    <t>保险柜二上2</t>
  </si>
  <si>
    <t>保险柜二上左</t>
  </si>
  <si>
    <t>SB11</t>
  </si>
  <si>
    <t>保险柜二上右</t>
  </si>
  <si>
    <t>SB12</t>
  </si>
  <si>
    <t>保险柜二下1</t>
  </si>
  <si>
    <t>SB13</t>
  </si>
  <si>
    <t>保险柜二下2</t>
  </si>
  <si>
    <t>保险柜三上1</t>
  </si>
  <si>
    <t>保险柜三上2</t>
  </si>
  <si>
    <t>WS11</t>
  </si>
  <si>
    <t>保险柜三上左</t>
  </si>
  <si>
    <t>WS12</t>
  </si>
  <si>
    <t>保险柜三上右</t>
  </si>
  <si>
    <t>WS13</t>
  </si>
  <si>
    <t>保险柜三下1</t>
  </si>
  <si>
    <t>WS14</t>
  </si>
  <si>
    <t>保险柜三下2</t>
  </si>
  <si>
    <t>SW11</t>
  </si>
  <si>
    <t>保险柜四上1</t>
  </si>
  <si>
    <t>SW12</t>
  </si>
  <si>
    <t>保险柜四上2</t>
  </si>
  <si>
    <t>SW13</t>
  </si>
  <si>
    <t>保险柜四上左</t>
  </si>
  <si>
    <t>SW14</t>
  </si>
  <si>
    <t>保险柜四上右</t>
  </si>
  <si>
    <t>SW15</t>
  </si>
  <si>
    <t>保险柜四下1</t>
  </si>
  <si>
    <t>保险柜四下2</t>
  </si>
  <si>
    <t>电子档案，无纸质</t>
  </si>
  <si>
    <t>作废，无档案</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</si>
</sst>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Calibri"/>
      <family val="2"/>
      <scheme val="minor"/>
    </font>
    <font>
      <sz val="10"/>
      <name val="Arial"/>
      <family val="2"/>
    </font>
    <font>
      <b/>
      <sz val="12"/>
      <color theme="1"/>
      <name val="宋体"/>
      <family val="2"/>
    </font>
    <font>
      <sz val="12"/>
      <color theme="1"/>
      <name val="Calibri"/>
      <family val="2"/>
      <scheme val="minor"/>
    </font>
    <font>
      <sz val="14"/>
      <color theme="1"/>
      <name val="Calibri"/>
      <family val="2"/>
      <scheme val="minor"/>
    </font>
    <font>
      <b/>
      <sz val="12"/>
      <color theme="1"/>
      <name val="Calibri"/>
      <family val="2"/>
      <scheme val="minor"/>
    </font>
    <font>
      <sz val="11"/>
      <color rgb="FFFF0000"/>
      <name val="Calibri"/>
      <family val="2"/>
      <scheme val="minor"/>
    </font>
    <font>
      <b/>
      <sz val="14"/>
      <color theme="1"/>
      <name val="Calibri"/>
      <family val="2"/>
      <scheme val="minor"/>
    </font>
    <font>
      <b/>
      <sz val="36"/>
      <color theme="1"/>
      <name val="Calibri"/>
      <family val="2"/>
      <scheme val="minor"/>
    </font>
    <font>
      <sz val="11"/>
      <color theme="0"/>
      <name val="Calibri"/>
      <family val="2"/>
      <scheme val="minor"/>
    </font>
    <font>
      <b/>
      <sz val="13"/>
      <color theme="3"/>
      <name val="Calibri"/>
      <family val="2"/>
      <scheme val="minor"/>
    </font>
    <font>
      <i/>
      <sz val="11"/>
      <color rgb="FF7F7F7F"/>
      <name val="Calibri"/>
      <family val="2"/>
      <scheme val="minor"/>
    </font>
    <font>
      <sz val="11"/>
      <color rgb="FF3F3F76"/>
      <name val="Calibri"/>
      <family val="2"/>
      <scheme val="minor"/>
    </font>
    <font>
      <b/>
      <sz val="11"/>
      <color theme="1"/>
      <name val="Calibri"/>
      <family val="2"/>
      <scheme val="minor"/>
    </font>
    <font>
      <sz val="11"/>
      <color rgb="FFFA7D00"/>
      <name val="Calibri"/>
      <family val="2"/>
      <scheme val="minor"/>
    </font>
    <font>
      <sz val="11"/>
      <color rgb="FF9C0006"/>
      <name val="Calibri"/>
      <family val="2"/>
      <scheme val="minor"/>
    </font>
    <font>
      <u val="single"/>
      <sz val="11"/>
      <color rgb="FF800080"/>
      <name val="Calibri"/>
      <family val="2"/>
      <scheme val="minor"/>
    </font>
    <font>
      <b/>
      <sz val="11"/>
      <color rgb="FF3F3F3F"/>
      <name val="Calibri"/>
      <family val="2"/>
      <scheme val="minor"/>
    </font>
    <font>
      <u val="single"/>
      <sz val="11"/>
      <color rgb="FF0000FF"/>
      <name val="Calibri"/>
      <family val="2"/>
      <scheme val="minor"/>
    </font>
    <font>
      <b/>
      <sz val="11"/>
      <color rgb="FFFFFFFF"/>
      <name val="Calibri"/>
      <family val="2"/>
      <scheme val="minor"/>
    </font>
    <font>
      <b/>
      <sz val="11"/>
      <color theme="3"/>
      <name val="Calibri"/>
      <family val="2"/>
      <scheme val="minor"/>
    </font>
    <font>
      <b/>
      <sz val="18"/>
      <color theme="3"/>
      <name val="Calibri"/>
      <family val="2"/>
      <scheme val="minor"/>
    </font>
    <font>
      <b/>
      <sz val="15"/>
      <color theme="3"/>
      <name val="Calibri"/>
      <family val="2"/>
      <scheme val="minor"/>
    </font>
    <font>
      <sz val="11"/>
      <color rgb="FF9C6500"/>
      <name val="Calibri"/>
      <family val="2"/>
      <scheme val="minor"/>
    </font>
    <font>
      <b/>
      <sz val="11"/>
      <color rgb="FFFA7D00"/>
      <name val="Calibri"/>
      <family val="2"/>
      <scheme val="minor"/>
    </font>
    <font>
      <sz val="11"/>
      <color rgb="FF006100"/>
      <name val="Calibri"/>
      <family val="2"/>
      <scheme val="minor"/>
    </font>
    <font>
      <sz val="9"/>
      <name val="宋体"/>
      <family val="2"/>
    </font>
    <font>
      <b/>
      <sz val="9"/>
      <name val="宋体"/>
      <family val="2"/>
    </font>
    <font>
      <b/>
      <sz val="8"/>
      <name val="Calibri"/>
      <family val="2"/>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5999900102615356"/>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bottom style="thin"/>
    </border>
    <border>
      <left style="thin"/>
      <right style="thin"/>
      <top/>
      <bottom style="thin"/>
    </border>
    <border>
      <left/>
      <right style="thin"/>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2"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5" fillId="5" borderId="0" applyNumberFormat="0" applyBorder="0" applyProtection="0">
      <alignment/>
    </xf>
    <xf numFmtId="43" fontId="0" fillId="0" borderId="0" applyFont="0" applyFill="0" applyBorder="0" applyProtection="0">
      <alignment/>
    </xf>
    <xf numFmtId="0" fontId="9" fillId="6" borderId="0" applyNumberFormat="0" applyBorder="0" applyProtection="0">
      <alignment/>
    </xf>
    <xf numFmtId="0" fontId="18" fillId="0" borderId="0" applyNumberFormat="0" applyFill="0" applyBorder="0" applyProtection="0">
      <alignment/>
    </xf>
    <xf numFmtId="9" fontId="0" fillId="0" borderId="0" applyFont="0" applyFill="0" applyBorder="0" applyProtection="0">
      <alignment/>
    </xf>
    <xf numFmtId="0" fontId="16" fillId="0" borderId="0" applyNumberFormat="0" applyFill="0" applyBorder="0" applyProtection="0">
      <alignment/>
    </xf>
    <xf numFmtId="0" fontId="0" fillId="7" borderId="2" applyNumberFormat="0" applyFont="0" applyProtection="0">
      <alignment/>
    </xf>
    <xf numFmtId="0" fontId="9" fillId="8" borderId="0" applyNumberFormat="0" applyBorder="0" applyProtection="0">
      <alignment/>
    </xf>
    <xf numFmtId="0" fontId="20" fillId="0" borderId="0" applyNumberFormat="0" applyFill="0" applyBorder="0" applyProtection="0">
      <alignment/>
    </xf>
    <xf numFmtId="0" fontId="6" fillId="0" borderId="0" applyNumberFormat="0" applyFill="0" applyBorder="0" applyProtection="0">
      <alignment/>
    </xf>
    <xf numFmtId="0" fontId="21" fillId="0" borderId="0" applyNumberFormat="0" applyFill="0" applyBorder="0" applyProtection="0">
      <alignment/>
    </xf>
    <xf numFmtId="0" fontId="11" fillId="0" borderId="0" applyNumberFormat="0" applyFill="0" applyBorder="0" applyProtection="0">
      <alignment/>
    </xf>
    <xf numFmtId="0" fontId="22" fillId="0" borderId="3" applyNumberFormat="0" applyFill="0" applyProtection="0">
      <alignment/>
    </xf>
    <xf numFmtId="0" fontId="10" fillId="0" borderId="3" applyNumberFormat="0" applyFill="0" applyProtection="0">
      <alignment/>
    </xf>
    <xf numFmtId="0" fontId="9" fillId="9" borderId="0" applyNumberFormat="0" applyBorder="0" applyProtection="0">
      <alignment/>
    </xf>
    <xf numFmtId="0" fontId="20" fillId="0" borderId="4" applyNumberFormat="0" applyFill="0" applyProtection="0">
      <alignment/>
    </xf>
    <xf numFmtId="0" fontId="9" fillId="10" borderId="0" applyNumberFormat="0" applyBorder="0" applyProtection="0">
      <alignment/>
    </xf>
    <xf numFmtId="0" fontId="17" fillId="11" borderId="5" applyNumberFormat="0" applyProtection="0">
      <alignment/>
    </xf>
    <xf numFmtId="0" fontId="24" fillId="11" borderId="1" applyNumberFormat="0" applyProtection="0">
      <alignment/>
    </xf>
    <xf numFmtId="0" fontId="19" fillId="12" borderId="6" applyNumberFormat="0" applyProtection="0">
      <alignment/>
    </xf>
    <xf numFmtId="0" fontId="0" fillId="13" borderId="0" applyNumberFormat="0" applyBorder="0" applyProtection="0">
      <alignment/>
    </xf>
    <xf numFmtId="0" fontId="9" fillId="14" borderId="0" applyNumberFormat="0" applyBorder="0" applyProtection="0">
      <alignment/>
    </xf>
    <xf numFmtId="0" fontId="14" fillId="0" borderId="7" applyNumberFormat="0" applyFill="0" applyProtection="0">
      <alignment/>
    </xf>
    <xf numFmtId="0" fontId="13" fillId="0" borderId="8" applyNumberFormat="0" applyFill="0" applyProtection="0">
      <alignment/>
    </xf>
    <xf numFmtId="0" fontId="25" fillId="15" borderId="0" applyNumberFormat="0" applyBorder="0" applyProtection="0">
      <alignment/>
    </xf>
    <xf numFmtId="0" fontId="23" fillId="16" borderId="0" applyNumberFormat="0" applyBorder="0" applyProtection="0">
      <alignment/>
    </xf>
    <xf numFmtId="0" fontId="0" fillId="17" borderId="0" applyNumberFormat="0" applyBorder="0" applyProtection="0">
      <alignment/>
    </xf>
    <xf numFmtId="0" fontId="9"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9" fillId="23" borderId="0" applyNumberFormat="0" applyBorder="0" applyProtection="0">
      <alignment/>
    </xf>
    <xf numFmtId="0" fontId="9"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9" fillId="27" borderId="0" applyNumberFormat="0" applyBorder="0" applyProtection="0">
      <alignment/>
    </xf>
    <xf numFmtId="0" fontId="0" fillId="28" borderId="0" applyNumberFormat="0" applyBorder="0" applyProtection="0">
      <alignment/>
    </xf>
    <xf numFmtId="0" fontId="9" fillId="29" borderId="0" applyNumberFormat="0" applyBorder="0" applyProtection="0">
      <alignment/>
    </xf>
    <xf numFmtId="0" fontId="9" fillId="30" borderId="0" applyNumberFormat="0" applyBorder="0" applyProtection="0">
      <alignment/>
    </xf>
    <xf numFmtId="0" fontId="0" fillId="31" borderId="0" applyNumberFormat="0" applyBorder="0" applyProtection="0">
      <alignment/>
    </xf>
    <xf numFmtId="0" fontId="9" fillId="32" borderId="0" applyNumberFormat="0" applyBorder="0" applyProtection="0">
      <alignment/>
    </xf>
  </cellStyleXfs>
  <cellXfs count="71">
    <xf numFmtId="0" fontId="0" fillId="0" borderId="0" xfId="0"/>
    <xf numFmtId="0" fontId="2" fillId="33" borderId="9" xfId="0" applyFont="1" applyFill="1" applyBorder="1" applyAlignment="1">
      <alignment vertical="center" wrapText="1"/>
    </xf>
    <xf numFmtId="0" fontId="3" fillId="0" borderId="0" xfId="0" applyFont="1" applyAlignment="1">
      <alignment vertical="center"/>
    </xf>
    <xf numFmtId="49" fontId="3" fillId="0" borderId="0" xfId="0" applyNumberFormat="1" applyFont="1" applyAlignment="1">
      <alignment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Border="1" applyAlignment="1">
      <alignment vertical="center"/>
    </xf>
    <xf numFmtId="0" fontId="3" fillId="0" borderId="0" xfId="0" applyFont="1" applyFill="1" applyBorder="1" applyAlignment="1">
      <alignment horizontal="center" vertical="center" wrapText="1"/>
    </xf>
    <xf numFmtId="0" fontId="3" fillId="0" borderId="0" xfId="0" applyFont="1" applyBorder="1" applyAlignment="1">
      <alignment vertical="center"/>
    </xf>
    <xf numFmtId="49" fontId="2" fillId="33" borderId="9" xfId="0" applyNumberFormat="1" applyFont="1" applyFill="1" applyBorder="1" applyAlignment="1">
      <alignment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Border="1" applyAlignment="1">
      <alignment vertical="center"/>
    </xf>
    <xf numFmtId="49" fontId="3" fillId="0" borderId="0" xfId="0" applyNumberFormat="1" applyFont="1" applyBorder="1" applyAlignment="1">
      <alignment vertical="center"/>
    </xf>
    <xf numFmtId="49" fontId="3" fillId="0" borderId="0"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9" xfId="0" applyFont="1" applyFill="1" applyBorder="1" applyAlignment="1">
      <alignment horizontal="center" vertical="center" wrapText="1"/>
    </xf>
    <xf numFmtId="0" fontId="2" fillId="33" borderId="10" xfId="0" applyFont="1" applyFill="1" applyBorder="1" applyAlignment="1">
      <alignment vertical="center" wrapText="1"/>
    </xf>
    <xf numFmtId="0" fontId="3" fillId="0" borderId="9" xfId="0" applyFont="1" applyBorder="1" applyAlignment="1">
      <alignment horizontal="center" vertical="center"/>
    </xf>
    <xf numFmtId="49" fontId="3" fillId="0" borderId="9" xfId="0" applyNumberFormat="1" applyFont="1" applyBorder="1" applyAlignment="1">
      <alignment horizontal="center" vertical="center"/>
    </xf>
    <xf numFmtId="0" fontId="4" fillId="0" borderId="0" xfId="0" applyFont="1" applyFill="1"/>
    <xf numFmtId="0" fontId="4" fillId="0" borderId="0" xfId="0" applyNumberFormat="1" applyFont="1" applyFill="1"/>
    <xf numFmtId="49" fontId="0" fillId="0" borderId="0" xfId="0" applyNumberFormat="1" applyFill="1" applyAlignment="1" applyProtection="1">
      <alignment vertical="center" wrapText="1"/>
      <protection locked="0"/>
    </xf>
    <xf numFmtId="49" fontId="5" fillId="0" borderId="0" xfId="0" applyNumberFormat="1" applyFont="1" applyAlignment="1" applyProtection="1">
      <alignment horizontal="center" vertical="center" wrapText="1"/>
      <protection locked="0"/>
    </xf>
    <xf numFmtId="49" fontId="6" fillId="0" borderId="0" xfId="0" applyNumberFormat="1" applyFont="1" applyAlignment="1" applyProtection="1">
      <alignment vertical="center" wrapText="1"/>
      <protection locked="0"/>
    </xf>
    <xf numFmtId="49" fontId="0" fillId="34" borderId="0" xfId="0" applyNumberFormat="1" applyFill="1" applyAlignment="1" applyProtection="1">
      <alignment vertical="center" wrapText="1"/>
      <protection locked="0"/>
    </xf>
    <xf numFmtId="0" fontId="0" fillId="0" borderId="9" xfId="0" applyNumberFormat="1" applyBorder="1" applyAlignment="1" applyProtection="1">
      <alignment vertical="center" wrapText="1"/>
      <protection locked="0"/>
    </xf>
    <xf numFmtId="0" fontId="0" fillId="0" borderId="10" xfId="0" applyNumberFormat="1" applyBorder="1" applyAlignment="1" applyProtection="1">
      <alignment horizontal="center" vertical="center" wrapText="1"/>
      <protection locked="0"/>
    </xf>
    <xf numFmtId="0" fontId="0" fillId="0" borderId="9" xfId="0" applyNumberFormat="1" applyBorder="1" applyAlignment="1" applyProtection="1">
      <alignment horizontal="center" vertical="center" wrapText="1"/>
      <protection locked="0"/>
    </xf>
    <xf numFmtId="0" fontId="0" fillId="35" borderId="9" xfId="0" applyNumberFormat="1" applyFill="1" applyBorder="1" applyAlignment="1" applyProtection="1">
      <alignment vertical="center" wrapText="1"/>
      <protection locked="0"/>
    </xf>
    <xf numFmtId="0" fontId="0" fillId="36" borderId="9" xfId="0" applyNumberFormat="1" applyFill="1" applyBorder="1" applyAlignment="1" applyProtection="1">
      <alignment horizontal="center" vertical="center" wrapText="1"/>
      <protection locked="0"/>
    </xf>
    <xf numFmtId="0" fontId="0" fillId="36" borderId="9" xfId="0" applyNumberFormat="1" applyFill="1" applyBorder="1" applyAlignment="1" applyProtection="1">
      <alignment horizontal="center" vertical="center" wrapText="1"/>
      <protection/>
    </xf>
    <xf numFmtId="0" fontId="0" fillId="35" borderId="9" xfId="0" applyNumberFormat="1" applyFill="1" applyBorder="1" applyAlignment="1" applyProtection="1">
      <alignment horizontal="center" vertical="center" wrapText="1"/>
      <protection locked="0"/>
    </xf>
    <xf numFmtId="49" fontId="0" fillId="0" borderId="9" xfId="0" applyNumberFormat="1" applyFill="1" applyBorder="1" applyAlignment="1" applyProtection="1">
      <alignment horizontal="center" vertical="center" wrapText="1"/>
      <protection locked="0"/>
    </xf>
    <xf numFmtId="49" fontId="0" fillId="0" borderId="9" xfId="0" applyNumberFormat="1" applyBorder="1" applyAlignment="1" applyProtection="1">
      <alignment vertical="center" wrapText="1"/>
      <protection locked="0"/>
    </xf>
    <xf numFmtId="49" fontId="0" fillId="0" borderId="0" xfId="0" applyNumberFormat="1" applyAlignment="1" applyProtection="1">
      <alignment vertical="center" wrapText="1"/>
      <protection locked="0"/>
    </xf>
    <xf numFmtId="0" fontId="7" fillId="0" borderId="12" xfId="0" applyNumberFormat="1" applyFont="1" applyFill="1" applyBorder="1" applyAlignment="1" applyProtection="1">
      <alignment vertical="center" wrapText="1"/>
      <protection locked="0"/>
    </xf>
    <xf numFmtId="0" fontId="8" fillId="0" borderId="12" xfId="0" applyNumberFormat="1" applyFont="1" applyFill="1" applyBorder="1" applyAlignment="1" applyProtection="1">
      <alignment horizontal="center" vertical="center" wrapText="1"/>
      <protection locked="0"/>
    </xf>
    <xf numFmtId="0" fontId="5" fillId="0" borderId="12" xfId="0" applyNumberFormat="1" applyFont="1" applyBorder="1" applyAlignment="1" applyProtection="1">
      <alignment horizontal="center" vertical="center" wrapText="1"/>
      <protection locked="0"/>
    </xf>
    <xf numFmtId="0" fontId="5" fillId="0" borderId="13" xfId="0" applyNumberFormat="1" applyFont="1" applyBorder="1" applyAlignment="1" applyProtection="1">
      <alignment horizontal="center" vertical="center" wrapText="1"/>
      <protection locked="0"/>
    </xf>
    <xf numFmtId="0" fontId="5" fillId="0" borderId="14" xfId="0" applyNumberFormat="1" applyFont="1" applyBorder="1" applyAlignment="1" applyProtection="1">
      <alignment horizontal="center" vertical="center" wrapText="1"/>
      <protection locked="0"/>
    </xf>
    <xf numFmtId="0" fontId="5" fillId="35" borderId="13" xfId="0" applyNumberFormat="1" applyFont="1" applyFill="1" applyBorder="1" applyAlignment="1" applyProtection="1">
      <alignment horizontal="center" vertical="center" wrapText="1"/>
      <protection locked="0"/>
    </xf>
    <xf numFmtId="0" fontId="5" fillId="36" borderId="13" xfId="0" applyNumberFormat="1" applyFont="1" applyFill="1" applyBorder="1" applyAlignment="1" applyProtection="1">
      <alignment horizontal="center" vertical="center" wrapText="1"/>
      <protection locked="0"/>
    </xf>
    <xf numFmtId="0" fontId="6" fillId="0" borderId="9" xfId="0" applyNumberFormat="1" applyFont="1" applyBorder="1" applyAlignment="1" applyProtection="1">
      <alignment vertical="center" wrapText="1"/>
      <protection locked="0"/>
    </xf>
    <xf numFmtId="0" fontId="6" fillId="0" borderId="10" xfId="0" applyNumberFormat="1" applyFont="1" applyBorder="1" applyAlignment="1" applyProtection="1">
      <alignment horizontal="center" vertical="center" wrapText="1"/>
      <protection locked="0"/>
    </xf>
    <xf numFmtId="0" fontId="6" fillId="0" borderId="9" xfId="0" applyNumberFormat="1" applyFont="1" applyBorder="1" applyAlignment="1" applyProtection="1">
      <alignment horizontal="center" vertical="center" wrapText="1"/>
      <protection locked="0"/>
    </xf>
    <xf numFmtId="0" fontId="6" fillId="35" borderId="9" xfId="0" applyNumberFormat="1" applyFont="1" applyFill="1" applyBorder="1" applyAlignment="1" applyProtection="1">
      <alignment vertical="center" wrapText="1"/>
      <protection locked="0"/>
    </xf>
    <xf numFmtId="0" fontId="6" fillId="36" borderId="9" xfId="0" applyNumberFormat="1" applyFont="1" applyFill="1" applyBorder="1" applyAlignment="1" applyProtection="1">
      <alignment horizontal="center" vertical="center" wrapText="1"/>
      <protection locked="0"/>
    </xf>
    <xf numFmtId="0" fontId="0" fillId="0" borderId="9" xfId="0" applyNumberFormat="1" applyFont="1" applyBorder="1" applyAlignment="1" applyProtection="1">
      <alignment vertical="center" wrapText="1"/>
      <protection locked="0"/>
    </xf>
    <xf numFmtId="0" fontId="5" fillId="0" borderId="12" xfId="0" applyNumberFormat="1" applyFont="1" applyBorder="1" applyAlignment="1" applyProtection="1">
      <alignment horizontal="center" vertical="center" wrapText="1"/>
      <protection/>
    </xf>
    <xf numFmtId="0" fontId="5" fillId="36" borderId="13" xfId="0" applyNumberFormat="1" applyFont="1" applyFill="1" applyBorder="1" applyAlignment="1" applyProtection="1">
      <alignment horizontal="center" vertical="center" wrapText="1"/>
      <protection/>
    </xf>
    <xf numFmtId="0" fontId="6" fillId="36" borderId="9" xfId="0" applyNumberFormat="1" applyFont="1" applyFill="1" applyBorder="1" applyAlignment="1" applyProtection="1">
      <alignment horizontal="center" vertical="center" wrapText="1"/>
      <protection/>
    </xf>
    <xf numFmtId="0" fontId="6" fillId="35" borderId="9"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left" vertical="center"/>
      <protection/>
    </xf>
    <xf numFmtId="49" fontId="8" fillId="0" borderId="12" xfId="0" applyNumberFormat="1" applyFont="1" applyFill="1" applyBorder="1" applyAlignment="1" applyProtection="1">
      <alignment horizontal="left" vertical="center" wrapText="1"/>
      <protection locked="0"/>
    </xf>
    <xf numFmtId="49" fontId="8" fillId="0" borderId="12" xfId="0" applyNumberFormat="1" applyFont="1" applyFill="1" applyBorder="1" applyAlignment="1" applyProtection="1">
      <alignment horizontal="center" vertical="center" wrapText="1"/>
      <protection locked="0"/>
    </xf>
    <xf numFmtId="49" fontId="5" fillId="0" borderId="13" xfId="0" applyNumberFormat="1" applyFont="1" applyFill="1" applyBorder="1" applyAlignment="1" applyProtection="1">
      <alignment horizontal="center" vertical="center" wrapText="1"/>
      <protection locked="0"/>
    </xf>
    <xf numFmtId="49" fontId="5" fillId="0" borderId="13" xfId="0" applyNumberFormat="1" applyFont="1" applyBorder="1" applyAlignment="1" applyProtection="1">
      <alignment horizontal="center" vertical="center" wrapText="1"/>
      <protection locked="0"/>
    </xf>
    <xf numFmtId="49" fontId="6" fillId="0" borderId="9" xfId="0" applyNumberFormat="1" applyFont="1" applyFill="1" applyBorder="1" applyAlignment="1" applyProtection="1">
      <alignment horizontal="center" vertical="center" wrapText="1"/>
      <protection locked="0"/>
    </xf>
    <xf numFmtId="49" fontId="6" fillId="0" borderId="9" xfId="0" applyNumberFormat="1" applyFont="1" applyFill="1" applyBorder="1" applyAlignment="1" applyProtection="1">
      <alignment horizontal="left" vertical="center" wrapText="1"/>
      <protection locked="0"/>
    </xf>
    <xf numFmtId="49" fontId="6" fillId="0" borderId="9" xfId="0" applyNumberFormat="1" applyFont="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wrapText="1"/>
      <protection locked="0"/>
    </xf>
    <xf numFmtId="49" fontId="0" fillId="0" borderId="9" xfId="0" applyNumberFormat="1" applyFont="1" applyBorder="1" applyAlignment="1" applyProtection="1">
      <alignment vertical="center" wrapText="1"/>
      <protection locked="0"/>
    </xf>
    <xf numFmtId="49" fontId="0" fillId="0" borderId="12" xfId="0" applyNumberFormat="1" applyFill="1" applyBorder="1" applyAlignment="1" applyProtection="1">
      <alignment vertical="center" wrapText="1"/>
      <protection locked="0"/>
    </xf>
    <xf numFmtId="0" fontId="0" fillId="0" borderId="9" xfId="0" applyNumberFormat="1" applyFill="1" applyBorder="1" applyAlignment="1" applyProtection="1">
      <alignment horizontal="center" vertical="center" wrapText="1"/>
      <protection locked="0"/>
    </xf>
    <xf numFmtId="0" fontId="0" fillId="34" borderId="9" xfId="0" applyNumberFormat="1" applyFill="1" applyBorder="1" applyAlignment="1" applyProtection="1">
      <alignment vertical="center" wrapText="1"/>
      <protection locked="0"/>
    </xf>
    <xf numFmtId="0" fontId="0" fillId="34" borderId="10" xfId="0" applyNumberFormat="1" applyFill="1" applyBorder="1" applyAlignment="1" applyProtection="1">
      <alignment horizontal="center" vertical="center" wrapText="1"/>
      <protection locked="0"/>
    </xf>
    <xf numFmtId="0" fontId="0" fillId="34" borderId="9" xfId="0" applyNumberFormat="1" applyFill="1" applyBorder="1" applyAlignment="1" applyProtection="1">
      <alignment horizontal="center" vertical="center" wrapText="1"/>
      <protection locked="0"/>
    </xf>
    <xf numFmtId="0" fontId="0" fillId="34" borderId="9" xfId="0" applyNumberFormat="1" applyFill="1" applyBorder="1" applyAlignment="1" applyProtection="1">
      <alignment horizontal="center" vertical="center" wrapText="1"/>
      <protection/>
    </xf>
    <xf numFmtId="49" fontId="0" fillId="34" borderId="9" xfId="0" applyNumberFormat="1" applyFill="1" applyBorder="1" applyAlignment="1" applyProtection="1">
      <alignment horizontal="center" vertical="center" wrapText="1"/>
      <protection locked="0"/>
    </xf>
    <xf numFmtId="49" fontId="0" fillId="34" borderId="9" xfId="0" applyNumberFormat="1" applyFill="1" applyBorder="1" applyAlignment="1" applyProtection="1">
      <alignment vertical="center" wrapText="1"/>
      <protection locked="0"/>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2">
    <dxf>
      <fill>
        <patternFill patternType="solid">
          <bgColor rgb="FFC00000"/>
        </patternFill>
      </fill>
      <border/>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333"/>
  <sheetViews>
    <sheetView tabSelected="1" workbookViewId="0" topLeftCell="A1">
      <pane ySplit="2" topLeftCell="A3" activePane="bottomLeft" state="frozen"/>
      <selection pane="bottomLeft" activeCell="G9" sqref="G9"/>
    </sheetView>
  </sheetViews>
  <sheetFormatPr defaultColWidth="9.00390625" defaultRowHeight="15"/>
  <cols>
    <col min="1" max="1" width="9.00390625" style="26" customWidth="1"/>
    <col min="2" max="2" width="11.28125" style="27" hidden="1" customWidth="1"/>
    <col min="3" max="3" width="5.8515625" style="28" hidden="1" customWidth="1"/>
    <col min="4" max="4" width="6.421875" style="28" hidden="1" customWidth="1"/>
    <col min="5" max="5" width="7.8515625" style="28" customWidth="1"/>
    <col min="6" max="6" width="9.421875" style="29" customWidth="1"/>
    <col min="7" max="7" width="10.7109375" style="29" customWidth="1"/>
    <col min="8" max="8" width="8.57421875" style="30" hidden="1" customWidth="1"/>
    <col min="9" max="9" width="8.57421875" style="31" customWidth="1"/>
    <col min="10" max="10" width="9.57421875" style="29" customWidth="1"/>
    <col min="11" max="11" width="7.57421875" style="30" hidden="1" customWidth="1"/>
    <col min="12" max="12" width="10.28125" style="30" hidden="1" customWidth="1"/>
    <col min="13" max="13" width="15.28125" style="30" hidden="1" customWidth="1"/>
    <col min="14" max="14" width="9.00390625" style="30" hidden="1" customWidth="1"/>
    <col min="15" max="15" width="9.00390625" style="32" customWidth="1"/>
    <col min="16" max="16" width="9.00390625" style="30" hidden="1" customWidth="1"/>
    <col min="17" max="17" width="18.140625" style="31" customWidth="1"/>
    <col min="18" max="18" width="29.421875" style="33" customWidth="1"/>
    <col min="19" max="19" width="53.28125" style="34" customWidth="1"/>
    <col min="20" max="20" width="50.28125" style="34" customWidth="1"/>
    <col min="21" max="21" width="9.28125" style="34" customWidth="1"/>
    <col min="22" max="22" width="11.7109375" style="34" customWidth="1"/>
    <col min="23" max="24" width="9.421875" style="34" customWidth="1"/>
    <col min="25" max="25" width="11.57421875" style="34" customWidth="1"/>
    <col min="26" max="26" width="20.421875" style="34" customWidth="1"/>
    <col min="27" max="16384" width="9.00390625" style="35" customWidth="1"/>
  </cols>
  <sheetData>
    <row r="1" spans="1:26" s="22" customFormat="1" ht="46.5">
      <c r="A1" s="36"/>
      <c r="B1" s="37"/>
      <c r="C1" s="37"/>
      <c r="D1" s="37"/>
      <c r="E1" s="37"/>
      <c r="F1" s="38"/>
      <c r="G1" s="38"/>
      <c r="H1" s="38"/>
      <c r="I1" s="49"/>
      <c r="J1" s="38"/>
      <c r="K1" s="38"/>
      <c r="L1" s="37"/>
      <c r="M1" s="37"/>
      <c r="N1" s="37"/>
      <c r="O1" s="37"/>
      <c r="P1" s="37"/>
      <c r="Q1" s="53" t="s">
        <v>0</v>
      </c>
      <c r="R1" s="54"/>
      <c r="S1" s="55"/>
      <c r="T1" s="55"/>
      <c r="U1" s="55"/>
      <c r="V1" s="55"/>
      <c r="W1" s="55"/>
      <c r="X1" s="55"/>
      <c r="Y1" s="55"/>
      <c r="Z1" s="63"/>
    </row>
    <row r="2" spans="1:26" s="23" customFormat="1" ht="57">
      <c r="A2" s="39" t="s">
        <v>1</v>
      </c>
      <c r="B2" s="40" t="s">
        <v>2</v>
      </c>
      <c r="C2" s="39" t="s">
        <v>3</v>
      </c>
      <c r="D2" s="39" t="s">
        <v>4</v>
      </c>
      <c r="E2" s="39" t="s">
        <v>5</v>
      </c>
      <c r="F2" s="41" t="s">
        <v>6</v>
      </c>
      <c r="G2" s="41" t="s">
        <v>7</v>
      </c>
      <c r="H2" s="42" t="s">
        <v>8</v>
      </c>
      <c r="I2" s="50" t="s">
        <v>9</v>
      </c>
      <c r="J2" s="41" t="s">
        <v>10</v>
      </c>
      <c r="K2" s="42" t="s">
        <v>11</v>
      </c>
      <c r="L2" s="42" t="s">
        <v>12</v>
      </c>
      <c r="M2" s="42" t="s">
        <v>13</v>
      </c>
      <c r="N2" s="42" t="s">
        <v>14</v>
      </c>
      <c r="O2" s="41" t="s">
        <v>15</v>
      </c>
      <c r="P2" s="42" t="s">
        <v>15</v>
      </c>
      <c r="Q2" s="50" t="s">
        <v>16</v>
      </c>
      <c r="R2" s="56" t="s">
        <v>17</v>
      </c>
      <c r="S2" s="57" t="s">
        <v>18</v>
      </c>
      <c r="T2" s="57" t="s">
        <v>19</v>
      </c>
      <c r="U2" s="57" t="s">
        <v>20</v>
      </c>
      <c r="V2" s="57" t="s">
        <v>21</v>
      </c>
      <c r="W2" s="57" t="s">
        <v>22</v>
      </c>
      <c r="X2" s="57" t="s">
        <v>23</v>
      </c>
      <c r="Y2" s="57" t="s">
        <v>24</v>
      </c>
      <c r="Z2" s="57" t="s">
        <v>25</v>
      </c>
    </row>
    <row r="3" spans="1:26" s="24" customFormat="1" ht="27">
      <c r="A3" s="43" t="s">
        <v>26</v>
      </c>
      <c r="B3" s="44"/>
      <c r="C3" s="45"/>
      <c r="D3" s="45"/>
      <c r="E3" s="45">
        <v>2020</v>
      </c>
      <c r="F3" s="46" t="s">
        <v>27</v>
      </c>
      <c r="G3" s="46" t="s">
        <v>28</v>
      </c>
      <c r="H3" s="47" t="str">
        <f>IF(_xlfn.IFERROR(VLOOKUP(G3,'数据'!S:T,2,0),"否")="否","否","是")</f>
        <v>否</v>
      </c>
      <c r="I3" s="51" t="str">
        <f aca="true" t="shared" si="0" ref="I3:I39">IF(G3&lt;&gt;"",H3,"")</f>
        <v>否</v>
      </c>
      <c r="J3" s="46"/>
      <c r="K3" s="47">
        <f>IF(M3="-","",IF(M3&lt;&gt;"",COUNTIF($M$2:M3,M3),""))</f>
        <v>1</v>
      </c>
      <c r="L3" s="47" t="str">
        <f>_xlfn.IFERROR(VLOOKUP(G3,'数据'!P:Q,2,0),"")</f>
        <v>DQ11</v>
      </c>
      <c r="M3" s="47" t="str">
        <f aca="true" t="shared" si="1" ref="M3:M39">E3&amp;"-"&amp;L3&amp;N3</f>
        <v>2020-DQ11</v>
      </c>
      <c r="N3" s="47" t="str">
        <f>_xlfn.IFERROR(VLOOKUP(J3,'数据'!S:T,2,0),"")</f>
        <v/>
      </c>
      <c r="O3" s="52" t="s">
        <v>29</v>
      </c>
      <c r="P3" s="47" t="str">
        <f>IF(O3=10,"D10",IF(O3=30,"D30",IF(O3="永久","Y","")))</f>
        <v>Y</v>
      </c>
      <c r="Q3" s="51" t="str">
        <f>IF(L3&lt;&gt;"",IF(N3="",(E3&amp;"-"&amp;L3&amp;"-"&amp;P3),E3&amp;"-"&amp;L3&amp;"•"&amp;N3&amp;"-"&amp;P3),"")</f>
        <v>2020-DQ11-Y</v>
      </c>
      <c r="R3" s="58" t="s">
        <v>30</v>
      </c>
      <c r="S3" s="59" t="s">
        <v>31</v>
      </c>
      <c r="T3" s="58" t="s">
        <v>32</v>
      </c>
      <c r="U3" s="60"/>
      <c r="V3" s="60" t="s">
        <v>33</v>
      </c>
      <c r="W3" s="60" t="s">
        <v>34</v>
      </c>
      <c r="X3" s="60" t="s">
        <v>35</v>
      </c>
      <c r="Y3" s="60" t="s">
        <v>36</v>
      </c>
      <c r="Z3" s="60"/>
    </row>
    <row r="4" spans="1:26" s="24" customFormat="1" ht="27">
      <c r="A4" s="43" t="s">
        <v>37</v>
      </c>
      <c r="B4" s="44"/>
      <c r="C4" s="45"/>
      <c r="D4" s="45"/>
      <c r="E4" s="45">
        <v>2021</v>
      </c>
      <c r="F4" s="46" t="s">
        <v>38</v>
      </c>
      <c r="G4" s="46" t="s">
        <v>39</v>
      </c>
      <c r="H4" s="47" t="str">
        <f>IF(_xlfn.IFERROR(VLOOKUP(G4,'数据'!S:T,2,0),"否")="否","否","是")</f>
        <v>是</v>
      </c>
      <c r="I4" s="51" t="str">
        <f t="shared" si="0"/>
        <v>是</v>
      </c>
      <c r="J4" s="46" t="s">
        <v>40</v>
      </c>
      <c r="K4" s="47">
        <f>IF(M4="-","",IF(M4&lt;&gt;"",COUNTIF($M$2:M4,M4),""))</f>
        <v>1</v>
      </c>
      <c r="L4" s="47" t="str">
        <f>_xlfn.IFERROR(VLOOKUP(G4,'数据'!P:Q,2,0),"")</f>
        <v>JX12</v>
      </c>
      <c r="M4" s="47" t="str">
        <f t="shared" si="1"/>
        <v>2021-JX1218</v>
      </c>
      <c r="N4" s="47">
        <f>_xlfn.IFERROR(VLOOKUP(J4,'数据'!S:T,2,0),"")</f>
        <v>18</v>
      </c>
      <c r="O4" s="52" t="s">
        <v>29</v>
      </c>
      <c r="P4" s="47" t="str">
        <f aca="true" t="shared" si="2" ref="P4:P66">IF(O4=10,"D10",IF(O4=30,"D30",IF(O4="永久","Y","")))</f>
        <v>Y</v>
      </c>
      <c r="Q4" s="51" t="str">
        <f aca="true" t="shared" si="3" ref="Q4:Q67">IF(L4&lt;&gt;"",IF(N4="",(E4&amp;"-"&amp;L4&amp;"-"&amp;P4),E4&amp;"-"&amp;L4&amp;"•"&amp;N4&amp;"-"&amp;P4),"")</f>
        <v>2021-JX12•18-Y</v>
      </c>
      <c r="R4" s="58" t="s">
        <v>41</v>
      </c>
      <c r="S4" s="60" t="s">
        <v>41</v>
      </c>
      <c r="T4" s="60" t="s">
        <v>42</v>
      </c>
      <c r="U4" s="60"/>
      <c r="V4" s="60" t="s">
        <v>33</v>
      </c>
      <c r="W4" s="60" t="s">
        <v>43</v>
      </c>
      <c r="X4" s="60" t="s">
        <v>44</v>
      </c>
      <c r="Y4" s="60" t="s">
        <v>45</v>
      </c>
      <c r="Z4" s="60"/>
    </row>
    <row r="5" spans="1:25" ht="15">
      <c r="A5" s="48">
        <v>3</v>
      </c>
      <c r="E5" s="28">
        <v>2021</v>
      </c>
      <c r="F5" s="29" t="s">
        <v>46</v>
      </c>
      <c r="G5" s="29" t="s">
        <v>47</v>
      </c>
      <c r="H5" s="30" t="str">
        <f>IF(_xlfn.IFERROR(VLOOKUP(G5,'数据'!S:T,2,0),"否")="否","否","是")</f>
        <v>否</v>
      </c>
      <c r="I5" s="31" t="str">
        <f t="shared" si="0"/>
        <v>否</v>
      </c>
      <c r="K5" s="30">
        <f>IF(M5="-","",IF(M5&lt;&gt;"",COUNTIF($M$2:M5,M5),""))</f>
        <v>1</v>
      </c>
      <c r="L5" s="30" t="str">
        <f>_xlfn.IFERROR(VLOOKUP(G5,'数据'!P:Q,2,0),"")</f>
        <v>CK13</v>
      </c>
      <c r="M5" s="30" t="str">
        <f t="shared" si="1"/>
        <v>2021-CK13</v>
      </c>
      <c r="N5" s="30" t="str">
        <f>_xlfn.IFERROR(VLOOKUP(J5,'数据'!S:T,2,0),"")</f>
        <v/>
      </c>
      <c r="O5" s="32" t="s">
        <v>29</v>
      </c>
      <c r="P5" s="30" t="str">
        <f t="shared" si="2"/>
        <v>Y</v>
      </c>
      <c r="Q5" s="31" t="str">
        <f t="shared" si="3"/>
        <v>2021-CK13-Y</v>
      </c>
      <c r="R5" s="61"/>
      <c r="S5" s="61"/>
      <c r="T5" s="62"/>
      <c r="V5" s="62"/>
      <c r="W5" s="62"/>
      <c r="X5" s="62"/>
      <c r="Y5" s="62"/>
    </row>
    <row r="6" spans="1:25" ht="27">
      <c r="A6" s="48">
        <v>4</v>
      </c>
      <c r="E6" s="28">
        <v>2022</v>
      </c>
      <c r="F6" s="29" t="s">
        <v>48</v>
      </c>
      <c r="G6" s="29" t="s">
        <v>49</v>
      </c>
      <c r="H6" s="30" t="str">
        <f>IF(_xlfn.IFERROR(VLOOKUP(G6,'数据'!S:T,2,0),"否")="否","否","是")</f>
        <v>是</v>
      </c>
      <c r="I6" s="31" t="str">
        <f t="shared" si="0"/>
        <v>是</v>
      </c>
      <c r="J6" s="29" t="s">
        <v>50</v>
      </c>
      <c r="K6" s="30">
        <f>IF(M6="-","",IF(M6&lt;&gt;"",COUNTIF($M$2:M6,M6),""))</f>
        <v>1</v>
      </c>
      <c r="L6" s="30" t="str">
        <f>_xlfn.IFERROR(VLOOKUP(G6,'数据'!P:Q,2,0),"")</f>
        <v>SX12</v>
      </c>
      <c r="M6" s="30" t="str">
        <f t="shared" si="1"/>
        <v>2022-SX1221</v>
      </c>
      <c r="N6" s="30">
        <f>_xlfn.IFERROR(VLOOKUP(J6,'数据'!S:T,2,0),"")</f>
        <v>21</v>
      </c>
      <c r="O6" s="32" t="s">
        <v>29</v>
      </c>
      <c r="P6" s="30" t="str">
        <f t="shared" si="2"/>
        <v>Y</v>
      </c>
      <c r="Q6" s="31" t="str">
        <f t="shared" si="3"/>
        <v>2022-SX12•21-Y</v>
      </c>
      <c r="R6" s="61" t="s">
        <v>51</v>
      </c>
      <c r="S6" s="61" t="s">
        <v>52</v>
      </c>
      <c r="T6" s="62" t="s">
        <v>53</v>
      </c>
      <c r="U6" s="34"/>
      <c r="V6" s="62" t="s">
        <v>33</v>
      </c>
      <c r="W6" s="62" t="s">
        <v>54</v>
      </c>
      <c r="X6" s="62" t="s">
        <v>55</v>
      </c>
      <c r="Y6" s="62" t="s">
        <v>56</v>
      </c>
    </row>
    <row r="7" spans="1:25" ht="27">
      <c r="A7" s="48">
        <v>5</v>
      </c>
      <c r="E7" s="28">
        <v>2022</v>
      </c>
      <c r="F7" s="29" t="s">
        <v>48</v>
      </c>
      <c r="G7" s="29" t="s">
        <v>49</v>
      </c>
      <c r="H7" s="30" t="str">
        <f>IF(_xlfn.IFERROR(VLOOKUP(G7,'数据'!S:T,2,0),"否")="否","否","是")</f>
        <v>是</v>
      </c>
      <c r="I7" s="31" t="str">
        <f t="shared" si="0"/>
        <v>是</v>
      </c>
      <c r="J7" s="29" t="s">
        <v>57</v>
      </c>
      <c r="K7" s="30">
        <f>IF(M7="-","",IF(M7&lt;&gt;"",COUNTIF($M$2:M7,M7),""))</f>
        <v>1</v>
      </c>
      <c r="L7" s="30" t="str">
        <f>_xlfn.IFERROR(VLOOKUP(G7,'数据'!P:Q,2,0),"")</f>
        <v>SX12</v>
      </c>
      <c r="M7" s="30" t="str">
        <f t="shared" si="1"/>
        <v>2022-SX1213</v>
      </c>
      <c r="N7" s="30">
        <f>_xlfn.IFERROR(VLOOKUP(J7,'数据'!S:T,2,0),"")</f>
        <v>13</v>
      </c>
      <c r="O7" s="32" t="s">
        <v>29</v>
      </c>
      <c r="P7" s="30" t="str">
        <f t="shared" si="2"/>
        <v>Y</v>
      </c>
      <c r="Q7" s="31" t="str">
        <f t="shared" si="3"/>
        <v>2022-SX12•13-Y</v>
      </c>
      <c r="R7" s="61" t="s">
        <v>58</v>
      </c>
      <c r="S7" s="61" t="s">
        <v>59</v>
      </c>
      <c r="T7" s="62" t="s">
        <v>53</v>
      </c>
      <c r="V7" s="62" t="s">
        <v>33</v>
      </c>
      <c r="W7" s="62" t="s">
        <v>54</v>
      </c>
      <c r="X7" s="62" t="s">
        <v>55</v>
      </c>
      <c r="Y7" s="62" t="s">
        <v>56</v>
      </c>
    </row>
    <row r="8" spans="1:25" ht="27">
      <c r="A8" s="48">
        <v>6</v>
      </c>
      <c r="E8" s="28">
        <v>2022</v>
      </c>
      <c r="F8" s="29" t="s">
        <v>48</v>
      </c>
      <c r="G8" s="29" t="s">
        <v>49</v>
      </c>
      <c r="H8" s="30" t="str">
        <f>IF(_xlfn.IFERROR(VLOOKUP(G8,'数据'!S:T,2,0),"否")="否","否","是")</f>
        <v>是</v>
      </c>
      <c r="I8" s="31" t="str">
        <f t="shared" si="0"/>
        <v>是</v>
      </c>
      <c r="J8" s="29" t="s">
        <v>57</v>
      </c>
      <c r="K8" s="30">
        <f>IF(M8="-","",IF(M8&lt;&gt;"",COUNTIF($M$2:M8,M8),""))</f>
        <v>2</v>
      </c>
      <c r="L8" s="30" t="str">
        <f>_xlfn.IFERROR(VLOOKUP(G8,'数据'!P:Q,2,0),"")</f>
        <v>SX12</v>
      </c>
      <c r="M8" s="30" t="str">
        <f t="shared" si="1"/>
        <v>2022-SX1213</v>
      </c>
      <c r="N8" s="30">
        <f>_xlfn.IFERROR(VLOOKUP(J8,'数据'!S:T,2,0),"")</f>
        <v>13</v>
      </c>
      <c r="O8" s="32" t="s">
        <v>29</v>
      </c>
      <c r="P8" s="30" t="str">
        <f t="shared" si="2"/>
        <v>Y</v>
      </c>
      <c r="Q8" s="31" t="str">
        <f t="shared" si="3"/>
        <v>2022-SX12•13-Y</v>
      </c>
      <c r="R8" s="61" t="s">
        <v>60</v>
      </c>
      <c r="S8" s="61" t="s">
        <v>61</v>
      </c>
      <c r="T8" s="62" t="s">
        <v>53</v>
      </c>
      <c r="V8" s="62" t="s">
        <v>33</v>
      </c>
      <c r="W8" s="62" t="s">
        <v>54</v>
      </c>
      <c r="X8" s="62" t="s">
        <v>55</v>
      </c>
      <c r="Y8" s="62" t="s">
        <v>56</v>
      </c>
    </row>
    <row r="9" spans="1:25" ht="27">
      <c r="A9" s="48">
        <v>7</v>
      </c>
      <c r="E9" s="28">
        <v>2022</v>
      </c>
      <c r="F9" s="29" t="s">
        <v>48</v>
      </c>
      <c r="G9" s="29" t="s">
        <v>49</v>
      </c>
      <c r="H9" s="30" t="str">
        <f>IF(_xlfn.IFERROR(VLOOKUP(G9,'数据'!S:T,2,0),"否")="否","否","是")</f>
        <v>是</v>
      </c>
      <c r="I9" s="31" t="str">
        <f t="shared" si="0"/>
        <v>是</v>
      </c>
      <c r="J9" s="29" t="s">
        <v>57</v>
      </c>
      <c r="K9" s="30">
        <f>IF(M9="-","",IF(M9&lt;&gt;"",COUNTIF($M$2:M9,M9),""))</f>
        <v>3</v>
      </c>
      <c r="L9" s="30" t="str">
        <f>_xlfn.IFERROR(VLOOKUP(G9,'数据'!P:Q,2,0),"")</f>
        <v>SX12</v>
      </c>
      <c r="M9" s="30" t="str">
        <f t="shared" si="1"/>
        <v>2022-SX1213</v>
      </c>
      <c r="N9" s="30">
        <f>_xlfn.IFERROR(VLOOKUP(J9,'数据'!S:T,2,0),"")</f>
        <v>13</v>
      </c>
      <c r="O9" s="32" t="s">
        <v>29</v>
      </c>
      <c r="P9" s="30" t="str">
        <f t="shared" si="2"/>
        <v>Y</v>
      </c>
      <c r="Q9" s="31" t="str">
        <f t="shared" si="3"/>
        <v>2022-SX12•13-Y</v>
      </c>
      <c r="R9" s="61" t="s">
        <v>62</v>
      </c>
      <c r="S9" s="61" t="s">
        <v>63</v>
      </c>
      <c r="T9" s="62" t="s">
        <v>53</v>
      </c>
      <c r="V9" s="62" t="s">
        <v>33</v>
      </c>
      <c r="W9" s="62" t="s">
        <v>54</v>
      </c>
      <c r="X9" s="62" t="s">
        <v>55</v>
      </c>
      <c r="Y9" s="62" t="s">
        <v>56</v>
      </c>
    </row>
    <row r="10" spans="1:25" ht="27">
      <c r="A10" s="48">
        <v>8</v>
      </c>
      <c r="E10" s="28">
        <v>2022</v>
      </c>
      <c r="F10" s="29" t="s">
        <v>48</v>
      </c>
      <c r="G10" s="29" t="s">
        <v>49</v>
      </c>
      <c r="H10" s="30" t="str">
        <f>IF(_xlfn.IFERROR(VLOOKUP(G10,'数据'!S:T,2,0),"否")="否","否","是")</f>
        <v>是</v>
      </c>
      <c r="I10" s="31" t="str">
        <f t="shared" si="0"/>
        <v>是</v>
      </c>
      <c r="J10" s="29" t="s">
        <v>64</v>
      </c>
      <c r="K10" s="30">
        <f>IF(M10="-","",IF(M10&lt;&gt;"",COUNTIF($M$2:M10,M10),""))</f>
        <v>1</v>
      </c>
      <c r="L10" s="30" t="str">
        <f>_xlfn.IFERROR(VLOOKUP(G10,'数据'!P:Q,2,0),"")</f>
        <v>SX12</v>
      </c>
      <c r="M10" s="30" t="str">
        <f t="shared" si="1"/>
        <v>2022-SX1224</v>
      </c>
      <c r="N10" s="30">
        <f>_xlfn.IFERROR(VLOOKUP(J10,'数据'!S:T,2,0),"")</f>
        <v>24</v>
      </c>
      <c r="O10" s="32" t="s">
        <v>29</v>
      </c>
      <c r="P10" s="30" t="str">
        <f t="shared" si="2"/>
        <v>Y</v>
      </c>
      <c r="Q10" s="31" t="str">
        <f t="shared" si="3"/>
        <v>2022-SX12•24-Y</v>
      </c>
      <c r="R10" s="61" t="s">
        <v>65</v>
      </c>
      <c r="S10" s="61" t="s">
        <v>66</v>
      </c>
      <c r="T10" s="62" t="s">
        <v>53</v>
      </c>
      <c r="V10" s="62" t="s">
        <v>33</v>
      </c>
      <c r="W10" s="62" t="s">
        <v>54</v>
      </c>
      <c r="X10" s="62" t="s">
        <v>55</v>
      </c>
      <c r="Y10" s="62" t="s">
        <v>56</v>
      </c>
    </row>
    <row r="11" spans="1:25" ht="27">
      <c r="A11" s="48">
        <v>9</v>
      </c>
      <c r="E11" s="28">
        <v>2022</v>
      </c>
      <c r="F11" s="29" t="s">
        <v>48</v>
      </c>
      <c r="G11" s="29" t="s">
        <v>49</v>
      </c>
      <c r="H11" s="30" t="str">
        <f>IF(_xlfn.IFERROR(VLOOKUP(G11,'数据'!S:T,2,0),"否")="否","否","是")</f>
        <v>是</v>
      </c>
      <c r="I11" s="31" t="str">
        <f t="shared" si="0"/>
        <v>是</v>
      </c>
      <c r="J11" s="29" t="s">
        <v>64</v>
      </c>
      <c r="K11" s="30">
        <f>IF(M11="-","",IF(M11&lt;&gt;"",COUNTIF($M$2:M11,M11),""))</f>
        <v>2</v>
      </c>
      <c r="L11" s="30" t="str">
        <f>_xlfn.IFERROR(VLOOKUP(G11,'数据'!P:Q,2,0),"")</f>
        <v>SX12</v>
      </c>
      <c r="M11" s="30" t="str">
        <f t="shared" si="1"/>
        <v>2022-SX1224</v>
      </c>
      <c r="N11" s="30">
        <f>_xlfn.IFERROR(VLOOKUP(J11,'数据'!S:T,2,0),"")</f>
        <v>24</v>
      </c>
      <c r="O11" s="32" t="s">
        <v>29</v>
      </c>
      <c r="P11" s="30" t="str">
        <f t="shared" si="2"/>
        <v>Y</v>
      </c>
      <c r="Q11" s="31" t="str">
        <f t="shared" si="3"/>
        <v>2022-SX12•24-Y</v>
      </c>
      <c r="R11" s="61" t="s">
        <v>67</v>
      </c>
      <c r="S11" s="61" t="s">
        <v>68</v>
      </c>
      <c r="T11" s="62" t="s">
        <v>53</v>
      </c>
      <c r="V11" s="62" t="s">
        <v>33</v>
      </c>
      <c r="W11" s="62" t="s">
        <v>54</v>
      </c>
      <c r="X11" s="62" t="s">
        <v>55</v>
      </c>
      <c r="Y11" s="62" t="s">
        <v>56</v>
      </c>
    </row>
    <row r="12" spans="1:25" ht="27">
      <c r="A12" s="48">
        <v>10</v>
      </c>
      <c r="E12" s="28">
        <v>2022</v>
      </c>
      <c r="F12" s="29" t="s">
        <v>48</v>
      </c>
      <c r="G12" s="29" t="s">
        <v>49</v>
      </c>
      <c r="H12" s="30" t="str">
        <f>IF(_xlfn.IFERROR(VLOOKUP(G12,'数据'!S:T,2,0),"否")="否","否","是")</f>
        <v>是</v>
      </c>
      <c r="I12" s="31" t="str">
        <f t="shared" si="0"/>
        <v>是</v>
      </c>
      <c r="J12" s="29" t="s">
        <v>50</v>
      </c>
      <c r="K12" s="30">
        <f>IF(M12="-","",IF(M12&lt;&gt;"",COUNTIF($M$2:M12,M12),""))</f>
        <v>2</v>
      </c>
      <c r="L12" s="30" t="str">
        <f>_xlfn.IFERROR(VLOOKUP(G12,'数据'!P:Q,2,0),"")</f>
        <v>SX12</v>
      </c>
      <c r="M12" s="30" t="str">
        <f t="shared" si="1"/>
        <v>2022-SX1221</v>
      </c>
      <c r="N12" s="30">
        <f>_xlfn.IFERROR(VLOOKUP(J12,'数据'!S:T,2,0),"")</f>
        <v>21</v>
      </c>
      <c r="O12" s="32" t="s">
        <v>29</v>
      </c>
      <c r="P12" s="30" t="str">
        <f t="shared" si="2"/>
        <v>Y</v>
      </c>
      <c r="Q12" s="31" t="str">
        <f t="shared" si="3"/>
        <v>2022-SX12•21-Y</v>
      </c>
      <c r="R12" s="61" t="s">
        <v>69</v>
      </c>
      <c r="S12" s="61" t="s">
        <v>70</v>
      </c>
      <c r="T12" s="62" t="s">
        <v>53</v>
      </c>
      <c r="V12" s="62" t="s">
        <v>33</v>
      </c>
      <c r="W12" s="62" t="s">
        <v>54</v>
      </c>
      <c r="X12" s="62" t="s">
        <v>55</v>
      </c>
      <c r="Y12" s="62" t="s">
        <v>56</v>
      </c>
    </row>
    <row r="13" spans="1:25" ht="27">
      <c r="A13" s="48">
        <v>11</v>
      </c>
      <c r="E13" s="28">
        <v>2022</v>
      </c>
      <c r="F13" s="29" t="s">
        <v>48</v>
      </c>
      <c r="G13" s="29" t="s">
        <v>49</v>
      </c>
      <c r="H13" s="30" t="str">
        <f>IF(_xlfn.IFERROR(VLOOKUP(G13,'数据'!S:T,2,0),"否")="否","否","是")</f>
        <v>是</v>
      </c>
      <c r="I13" s="31" t="str">
        <f t="shared" si="0"/>
        <v>是</v>
      </c>
      <c r="J13" s="29" t="s">
        <v>71</v>
      </c>
      <c r="K13" s="30">
        <f>IF(M13="-","",IF(M13&lt;&gt;"",COUNTIF($M$2:M13,M13),""))</f>
        <v>1</v>
      </c>
      <c r="L13" s="30" t="str">
        <f>_xlfn.IFERROR(VLOOKUP(G13,'数据'!P:Q,2,0),"")</f>
        <v>SX12</v>
      </c>
      <c r="M13" s="30" t="str">
        <f t="shared" si="1"/>
        <v>2022-SX1216</v>
      </c>
      <c r="N13" s="30">
        <f>_xlfn.IFERROR(VLOOKUP(J13,'数据'!S:T,2,0),"")</f>
        <v>16</v>
      </c>
      <c r="O13" s="32" t="s">
        <v>29</v>
      </c>
      <c r="P13" s="30" t="str">
        <f t="shared" si="2"/>
        <v>Y</v>
      </c>
      <c r="Q13" s="31" t="str">
        <f t="shared" si="3"/>
        <v>2022-SX12•16-Y</v>
      </c>
      <c r="R13" s="61" t="s">
        <v>72</v>
      </c>
      <c r="S13" s="62" t="s">
        <v>73</v>
      </c>
      <c r="T13" s="62" t="s">
        <v>53</v>
      </c>
      <c r="V13" s="62" t="s">
        <v>33</v>
      </c>
      <c r="W13" s="62" t="s">
        <v>54</v>
      </c>
      <c r="X13" s="62" t="s">
        <v>55</v>
      </c>
      <c r="Y13" s="62" t="s">
        <v>56</v>
      </c>
    </row>
    <row r="14" spans="1:25" ht="27">
      <c r="A14" s="48">
        <v>12</v>
      </c>
      <c r="E14" s="28">
        <v>2022</v>
      </c>
      <c r="F14" s="29" t="s">
        <v>48</v>
      </c>
      <c r="G14" s="29" t="s">
        <v>49</v>
      </c>
      <c r="H14" s="30" t="str">
        <f>IF(_xlfn.IFERROR(VLOOKUP(G14,'数据'!S:T,2,0),"否")="否","否","是")</f>
        <v>是</v>
      </c>
      <c r="I14" s="31" t="str">
        <f t="shared" si="0"/>
        <v>是</v>
      </c>
      <c r="J14" s="29" t="s">
        <v>64</v>
      </c>
      <c r="K14" s="30">
        <f>IF(M14="-","",IF(M14&lt;&gt;"",COUNTIF($M$2:M14,M14),""))</f>
        <v>3</v>
      </c>
      <c r="L14" s="30" t="str">
        <f>_xlfn.IFERROR(VLOOKUP(G14,'数据'!P:Q,2,0),"")</f>
        <v>SX12</v>
      </c>
      <c r="M14" s="30" t="str">
        <f t="shared" si="1"/>
        <v>2022-SX1224</v>
      </c>
      <c r="N14" s="30">
        <f>_xlfn.IFERROR(VLOOKUP(J14,'数据'!S:T,2,0),"")</f>
        <v>24</v>
      </c>
      <c r="O14" s="32" t="s">
        <v>29</v>
      </c>
      <c r="P14" s="30" t="str">
        <f t="shared" si="2"/>
        <v>Y</v>
      </c>
      <c r="Q14" s="31" t="str">
        <f t="shared" si="3"/>
        <v>2022-SX12•24-Y</v>
      </c>
      <c r="R14" s="61" t="s">
        <v>74</v>
      </c>
      <c r="S14" s="61" t="s">
        <v>75</v>
      </c>
      <c r="T14" s="62" t="s">
        <v>53</v>
      </c>
      <c r="V14" s="62" t="s">
        <v>33</v>
      </c>
      <c r="W14" s="62" t="s">
        <v>54</v>
      </c>
      <c r="X14" s="62" t="s">
        <v>55</v>
      </c>
      <c r="Y14" s="62" t="s">
        <v>56</v>
      </c>
    </row>
    <row r="15" spans="1:25" ht="15">
      <c r="A15" s="48">
        <v>13</v>
      </c>
      <c r="H15" s="30" t="str">
        <f>IF(_xlfn.IFERROR(VLOOKUP(G15,'数据'!S:T,2,0),"否")="否","否","是")</f>
        <v>否</v>
      </c>
      <c r="I15" s="31" t="str">
        <f t="shared" si="0"/>
        <v/>
      </c>
      <c r="K15" s="30" t="str">
        <f>IF(M15="-","",IF(M15&lt;&gt;"",COUNTIF($M$2:M15,M15),""))</f>
        <v/>
      </c>
      <c r="L15" s="30" t="str">
        <f>_xlfn.IFERROR(VLOOKUP(G15,'数据'!P:Q,2,0),"")</f>
        <v/>
      </c>
      <c r="M15" s="30" t="str">
        <f t="shared" si="1"/>
        <v>-</v>
      </c>
      <c r="N15" s="30" t="str">
        <f>_xlfn.IFERROR(VLOOKUP(J15,'数据'!S:T,2,0),"")</f>
        <v/>
      </c>
      <c r="P15" s="30" t="str">
        <f t="shared" si="2"/>
        <v/>
      </c>
      <c r="Q15" s="31" t="str">
        <f t="shared" si="3"/>
        <v/>
      </c>
      <c r="R15" s="61"/>
      <c r="S15" s="61"/>
      <c r="T15" s="62" t="s">
        <v>76</v>
      </c>
      <c r="W15" s="62"/>
      <c r="X15" s="62"/>
      <c r="Y15" s="62"/>
    </row>
    <row r="16" spans="1:25" ht="15">
      <c r="A16" s="48">
        <v>14</v>
      </c>
      <c r="H16" s="30" t="str">
        <f>IF(_xlfn.IFERROR(VLOOKUP(G16,'数据'!S:T,2,0),"否")="否","否","是")</f>
        <v>否</v>
      </c>
      <c r="I16" s="31" t="str">
        <f t="shared" si="0"/>
        <v/>
      </c>
      <c r="K16" s="30" t="str">
        <f>IF(M16="-","",IF(M16&lt;&gt;"",COUNTIF($M$2:M16,M16),""))</f>
        <v/>
      </c>
      <c r="L16" s="30" t="str">
        <f>_xlfn.IFERROR(VLOOKUP(G16,'数据'!P:Q,2,0),"")</f>
        <v/>
      </c>
      <c r="M16" s="30" t="str">
        <f t="shared" si="1"/>
        <v>-</v>
      </c>
      <c r="N16" s="30" t="str">
        <f>_xlfn.IFERROR(VLOOKUP(J16,'数据'!S:T,2,0),"")</f>
        <v/>
      </c>
      <c r="P16" s="30" t="str">
        <f t="shared" si="2"/>
        <v/>
      </c>
      <c r="Q16" s="31" t="str">
        <f t="shared" si="3"/>
        <v/>
      </c>
      <c r="R16" s="61"/>
      <c r="S16" s="61"/>
      <c r="T16" s="62"/>
      <c r="W16" s="62"/>
      <c r="X16" s="62"/>
      <c r="Y16" s="62"/>
    </row>
    <row r="17" spans="1:25" ht="15">
      <c r="A17" s="48">
        <v>15</v>
      </c>
      <c r="H17" s="30" t="str">
        <f>IF(_xlfn.IFERROR(VLOOKUP(G17,'数据'!S:T,2,0),"否")="否","否","是")</f>
        <v>否</v>
      </c>
      <c r="I17" s="31" t="str">
        <f t="shared" si="0"/>
        <v/>
      </c>
      <c r="K17" s="30" t="str">
        <f>IF(M17="-","",IF(M17&lt;&gt;"",COUNTIF($M$2:M17,M17),""))</f>
        <v/>
      </c>
      <c r="L17" s="30" t="str">
        <f>_xlfn.IFERROR(VLOOKUP(G17,'数据'!P:Q,2,0),"")</f>
        <v/>
      </c>
      <c r="M17" s="30" t="str">
        <f t="shared" si="1"/>
        <v>-</v>
      </c>
      <c r="N17" s="30" t="str">
        <f>_xlfn.IFERROR(VLOOKUP(J17,'数据'!S:T,2,0),"")</f>
        <v/>
      </c>
      <c r="P17" s="30" t="str">
        <f t="shared" si="2"/>
        <v/>
      </c>
      <c r="Q17" s="31" t="str">
        <f t="shared" si="3"/>
        <v/>
      </c>
      <c r="R17" s="61"/>
      <c r="S17" s="61"/>
      <c r="T17" s="62"/>
      <c r="W17" s="62"/>
      <c r="X17" s="62"/>
      <c r="Y17" s="62"/>
    </row>
    <row r="18" spans="1:25" ht="15">
      <c r="A18" s="48">
        <v>16</v>
      </c>
      <c r="H18" s="30" t="str">
        <f>IF(_xlfn.IFERROR(VLOOKUP(G18,'数据'!S:T,2,0),"否")="否","否","是")</f>
        <v>否</v>
      </c>
      <c r="I18" s="31" t="str">
        <f t="shared" si="0"/>
        <v/>
      </c>
      <c r="K18" s="30" t="str">
        <f>IF(M18="-","",IF(M18&lt;&gt;"",COUNTIF($M$2:M18,M18),""))</f>
        <v/>
      </c>
      <c r="L18" s="30" t="str">
        <f>_xlfn.IFERROR(VLOOKUP(G18,'数据'!P:Q,2,0),"")</f>
        <v/>
      </c>
      <c r="M18" s="30" t="str">
        <f t="shared" si="1"/>
        <v>-</v>
      </c>
      <c r="N18" s="30" t="str">
        <f>_xlfn.IFERROR(VLOOKUP(J18,'数据'!S:T,2,0),"")</f>
        <v/>
      </c>
      <c r="P18" s="30" t="str">
        <f t="shared" si="2"/>
        <v/>
      </c>
      <c r="Q18" s="31" t="str">
        <f t="shared" si="3"/>
        <v/>
      </c>
      <c r="R18" s="61"/>
      <c r="S18" s="61"/>
      <c r="T18" s="62"/>
      <c r="W18" s="62"/>
      <c r="X18" s="62"/>
      <c r="Y18" s="62"/>
    </row>
    <row r="19" spans="1:25" ht="15">
      <c r="A19" s="48">
        <v>17</v>
      </c>
      <c r="H19" s="30" t="str">
        <f>IF(_xlfn.IFERROR(VLOOKUP(G19,'数据'!S:T,2,0),"否")="否","否","是")</f>
        <v>否</v>
      </c>
      <c r="I19" s="31" t="str">
        <f t="shared" si="0"/>
        <v/>
      </c>
      <c r="K19" s="30" t="str">
        <f>IF(M19="-","",IF(M19&lt;&gt;"",COUNTIF($M$2:M19,M19),""))</f>
        <v/>
      </c>
      <c r="L19" s="30" t="str">
        <f>_xlfn.IFERROR(VLOOKUP(G19,'数据'!P:Q,2,0),"")</f>
        <v/>
      </c>
      <c r="M19" s="30" t="str">
        <f t="shared" si="1"/>
        <v>-</v>
      </c>
      <c r="N19" s="30" t="str">
        <f>_xlfn.IFERROR(VLOOKUP(J19,'数据'!S:T,2,0),"")</f>
        <v/>
      </c>
      <c r="P19" s="30" t="str">
        <f t="shared" si="2"/>
        <v/>
      </c>
      <c r="Q19" s="31" t="str">
        <f t="shared" si="3"/>
        <v/>
      </c>
      <c r="R19" s="61"/>
      <c r="S19" s="61"/>
      <c r="T19" s="62"/>
      <c r="W19" s="62"/>
      <c r="X19" s="62"/>
      <c r="Y19" s="62"/>
    </row>
    <row r="20" spans="1:25" ht="15">
      <c r="A20" s="48">
        <v>18</v>
      </c>
      <c r="H20" s="30" t="str">
        <f>IF(_xlfn.IFERROR(VLOOKUP(G20,'数据'!S:T,2,0),"否")="否","否","是")</f>
        <v>否</v>
      </c>
      <c r="I20" s="31" t="str">
        <f t="shared" si="0"/>
        <v/>
      </c>
      <c r="K20" s="30" t="str">
        <f>IF(M20="-","",IF(M20&lt;&gt;"",COUNTIF($M$2:M20,M20),""))</f>
        <v/>
      </c>
      <c r="L20" s="30" t="str">
        <f>_xlfn.IFERROR(VLOOKUP(G20,'数据'!P:Q,2,0),"")</f>
        <v/>
      </c>
      <c r="M20" s="30" t="str">
        <f t="shared" si="1"/>
        <v>-</v>
      </c>
      <c r="N20" s="30" t="str">
        <f>_xlfn.IFERROR(VLOOKUP(J20,'数据'!S:T,2,0),"")</f>
        <v/>
      </c>
      <c r="P20" s="30" t="str">
        <f t="shared" si="2"/>
        <v/>
      </c>
      <c r="Q20" s="31" t="str">
        <f t="shared" si="3"/>
        <v/>
      </c>
      <c r="R20" s="61"/>
      <c r="S20" s="61"/>
      <c r="T20" s="62"/>
      <c r="U20" s="62"/>
      <c r="V20" s="62"/>
      <c r="W20" s="62"/>
      <c r="X20" s="62"/>
      <c r="Y20" s="62"/>
    </row>
    <row r="21" spans="1:25" ht="15">
      <c r="A21" s="48">
        <v>19</v>
      </c>
      <c r="H21" s="30" t="str">
        <f>IF(_xlfn.IFERROR(VLOOKUP(G21,'数据'!S:T,2,0),"否")="否","否","是")</f>
        <v>否</v>
      </c>
      <c r="I21" s="31" t="str">
        <f t="shared" si="0"/>
        <v/>
      </c>
      <c r="K21" s="30" t="str">
        <f>IF(M21="-","",IF(M21&lt;&gt;"",COUNTIF($M$2:M21,M21),""))</f>
        <v/>
      </c>
      <c r="L21" s="30" t="str">
        <f>_xlfn.IFERROR(VLOOKUP(G21,'数据'!P:Q,2,0),"")</f>
        <v/>
      </c>
      <c r="M21" s="30" t="str">
        <f t="shared" si="1"/>
        <v>-</v>
      </c>
      <c r="N21" s="30" t="str">
        <f>_xlfn.IFERROR(VLOOKUP(J21,'数据'!S:T,2,0),"")</f>
        <v/>
      </c>
      <c r="P21" s="30" t="str">
        <f t="shared" si="2"/>
        <v/>
      </c>
      <c r="Q21" s="31" t="str">
        <f t="shared" si="3"/>
        <v/>
      </c>
      <c r="R21" s="61"/>
      <c r="S21" s="61"/>
      <c r="T21" s="62"/>
      <c r="V21" s="62"/>
      <c r="W21" s="62"/>
      <c r="X21" s="62"/>
      <c r="Y21" s="62"/>
    </row>
    <row r="22" spans="1:25" ht="15">
      <c r="A22" s="48">
        <v>20</v>
      </c>
      <c r="H22" s="30" t="str">
        <f>IF(_xlfn.IFERROR(VLOOKUP(G22,'数据'!S:T,2,0),"否")="否","否","是")</f>
        <v>否</v>
      </c>
      <c r="I22" s="31" t="str">
        <f t="shared" si="0"/>
        <v/>
      </c>
      <c r="K22" s="30" t="str">
        <f>IF(M22="-","",IF(M22&lt;&gt;"",COUNTIF($M$2:M22,M22),""))</f>
        <v/>
      </c>
      <c r="L22" s="30" t="str">
        <f>_xlfn.IFERROR(VLOOKUP(G22,'数据'!P:Q,2,0),"")</f>
        <v/>
      </c>
      <c r="M22" s="30" t="str">
        <f t="shared" si="1"/>
        <v>-</v>
      </c>
      <c r="N22" s="30" t="str">
        <f>_xlfn.IFERROR(VLOOKUP(J22,'数据'!S:T,2,0),"")</f>
        <v/>
      </c>
      <c r="P22" s="30" t="str">
        <f t="shared" si="2"/>
        <v/>
      </c>
      <c r="Q22" s="31" t="str">
        <f t="shared" si="3"/>
        <v/>
      </c>
      <c r="R22" s="61"/>
      <c r="S22" s="61"/>
      <c r="T22" s="62"/>
      <c r="V22" s="62"/>
      <c r="W22" s="62"/>
      <c r="X22" s="62"/>
      <c r="Y22" s="62"/>
    </row>
    <row r="23" spans="1:25" ht="15">
      <c r="A23" s="48">
        <v>21</v>
      </c>
      <c r="H23" s="30" t="str">
        <f>IF(_xlfn.IFERROR(VLOOKUP(G23,'数据'!S:T,2,0),"否")="否","否","是")</f>
        <v>否</v>
      </c>
      <c r="I23" s="31" t="str">
        <f t="shared" si="0"/>
        <v/>
      </c>
      <c r="K23" s="30" t="str">
        <f>IF(M23="-","",IF(M23&lt;&gt;"",COUNTIF($M$2:M23,M23),""))</f>
        <v/>
      </c>
      <c r="L23" s="30" t="str">
        <f>_xlfn.IFERROR(VLOOKUP(G23,'数据'!P:Q,2,0),"")</f>
        <v/>
      </c>
      <c r="M23" s="30" t="str">
        <f t="shared" si="1"/>
        <v>-</v>
      </c>
      <c r="N23" s="30" t="str">
        <f>_xlfn.IFERROR(VLOOKUP(J23,'数据'!S:T,2,0),"")</f>
        <v/>
      </c>
      <c r="P23" s="30" t="str">
        <f t="shared" si="2"/>
        <v/>
      </c>
      <c r="Q23" s="31" t="str">
        <f t="shared" si="3"/>
        <v/>
      </c>
      <c r="R23" s="61"/>
      <c r="S23" s="61"/>
      <c r="T23" s="62"/>
      <c r="V23" s="62"/>
      <c r="W23" s="62"/>
      <c r="X23" s="62"/>
      <c r="Y23" s="62"/>
    </row>
    <row r="24" spans="1:25" ht="15">
      <c r="A24" s="48">
        <v>22</v>
      </c>
      <c r="H24" s="30" t="str">
        <f>IF(_xlfn.IFERROR(VLOOKUP(G24,'数据'!S:T,2,0),"否")="否","否","是")</f>
        <v>否</v>
      </c>
      <c r="I24" s="31" t="str">
        <f t="shared" si="0"/>
        <v/>
      </c>
      <c r="K24" s="30" t="str">
        <f>IF(M24="-","",IF(M24&lt;&gt;"",COUNTIF($M$2:M24,M24),""))</f>
        <v/>
      </c>
      <c r="L24" s="30" t="str">
        <f>_xlfn.IFERROR(VLOOKUP(G24,'数据'!P:Q,2,0),"")</f>
        <v/>
      </c>
      <c r="M24" s="30" t="str">
        <f t="shared" si="1"/>
        <v>-</v>
      </c>
      <c r="N24" s="30" t="str">
        <f>_xlfn.IFERROR(VLOOKUP(J24,'数据'!S:T,2,0),"")</f>
        <v/>
      </c>
      <c r="P24" s="30" t="str">
        <f t="shared" si="2"/>
        <v/>
      </c>
      <c r="Q24" s="31" t="str">
        <f t="shared" si="3"/>
        <v/>
      </c>
      <c r="R24" s="61"/>
      <c r="S24" s="61"/>
      <c r="T24" s="62"/>
      <c r="U24" s="62"/>
      <c r="V24" s="62"/>
      <c r="W24" s="62"/>
      <c r="X24" s="62"/>
      <c r="Y24" s="62"/>
    </row>
    <row r="25" spans="1:25" ht="15">
      <c r="A25" s="48">
        <v>23</v>
      </c>
      <c r="H25" s="30" t="str">
        <f>IF(_xlfn.IFERROR(VLOOKUP(G25,'数据'!S:T,2,0),"否")="否","否","是")</f>
        <v>否</v>
      </c>
      <c r="I25" s="31" t="str">
        <f t="shared" si="0"/>
        <v/>
      </c>
      <c r="K25" s="30" t="str">
        <f>IF(M25="-","",IF(M25&lt;&gt;"",COUNTIF($M$2:M25,M25),""))</f>
        <v/>
      </c>
      <c r="L25" s="30" t="str">
        <f>_xlfn.IFERROR(VLOOKUP(G25,'数据'!P:Q,2,0),"")</f>
        <v/>
      </c>
      <c r="M25" s="30" t="str">
        <f t="shared" si="1"/>
        <v>-</v>
      </c>
      <c r="N25" s="30" t="str">
        <f>_xlfn.IFERROR(VLOOKUP(J25,'数据'!S:T,2,0),"")</f>
        <v/>
      </c>
      <c r="P25" s="30" t="str">
        <f t="shared" si="2"/>
        <v/>
      </c>
      <c r="Q25" s="31" t="str">
        <f t="shared" si="3"/>
        <v/>
      </c>
      <c r="R25" s="61"/>
      <c r="S25" s="61"/>
      <c r="T25" s="61"/>
      <c r="U25" s="62"/>
      <c r="V25" s="62"/>
      <c r="W25" s="62"/>
      <c r="X25" s="62"/>
      <c r="Y25" s="62"/>
    </row>
    <row r="26" spans="1:25" ht="15">
      <c r="A26" s="48">
        <v>24</v>
      </c>
      <c r="H26" s="30" t="str">
        <f>IF(_xlfn.IFERROR(VLOOKUP(G26,'数据'!S:T,2,0),"否")="否","否","是")</f>
        <v>否</v>
      </c>
      <c r="I26" s="31" t="str">
        <f t="shared" si="0"/>
        <v/>
      </c>
      <c r="K26" s="30" t="str">
        <f>IF(M26="-","",IF(M26&lt;&gt;"",COUNTIF($M$2:M26,M26),""))</f>
        <v/>
      </c>
      <c r="L26" s="30" t="str">
        <f>_xlfn.IFERROR(VLOOKUP(G26,'数据'!P:Q,2,0),"")</f>
        <v/>
      </c>
      <c r="M26" s="30" t="str">
        <f t="shared" si="1"/>
        <v>-</v>
      </c>
      <c r="N26" s="30" t="str">
        <f>_xlfn.IFERROR(VLOOKUP(J26,'数据'!S:T,2,0),"")</f>
        <v/>
      </c>
      <c r="P26" s="30" t="str">
        <f t="shared" si="2"/>
        <v/>
      </c>
      <c r="Q26" s="31" t="str">
        <f t="shared" si="3"/>
        <v/>
      </c>
      <c r="R26" s="61"/>
      <c r="S26" s="61"/>
      <c r="T26" s="61"/>
      <c r="V26" s="62"/>
      <c r="W26" s="62"/>
      <c r="X26" s="62"/>
      <c r="Y26" s="62"/>
    </row>
    <row r="27" spans="1:25" ht="15">
      <c r="A27" s="48">
        <v>25</v>
      </c>
      <c r="H27" s="30" t="str">
        <f>IF(_xlfn.IFERROR(VLOOKUP(G27,'数据'!S:T,2,0),"否")="否","否","是")</f>
        <v>否</v>
      </c>
      <c r="I27" s="31" t="str">
        <f t="shared" si="0"/>
        <v/>
      </c>
      <c r="K27" s="30" t="str">
        <f>IF(M27="-","",IF(M27&lt;&gt;"",COUNTIF($M$2:M27,M27),""))</f>
        <v/>
      </c>
      <c r="L27" s="30" t="str">
        <f>_xlfn.IFERROR(VLOOKUP(G27,'数据'!P:Q,2,0),"")</f>
        <v/>
      </c>
      <c r="M27" s="30" t="str">
        <f t="shared" si="1"/>
        <v>-</v>
      </c>
      <c r="N27" s="30" t="str">
        <f>_xlfn.IFERROR(VLOOKUP(J27,'数据'!S:T,2,0),"")</f>
        <v/>
      </c>
      <c r="P27" s="30" t="str">
        <f t="shared" si="2"/>
        <v/>
      </c>
      <c r="Q27" s="31" t="str">
        <f t="shared" si="3"/>
        <v/>
      </c>
      <c r="R27" s="61"/>
      <c r="S27" s="61"/>
      <c r="T27" s="61"/>
      <c r="V27" s="62"/>
      <c r="W27" s="62"/>
      <c r="X27" s="62"/>
      <c r="Y27" s="62"/>
    </row>
    <row r="28" spans="1:25" ht="15">
      <c r="A28" s="48">
        <v>26</v>
      </c>
      <c r="H28" s="30" t="str">
        <f>IF(_xlfn.IFERROR(VLOOKUP(G28,'数据'!S:T,2,0),"否")="否","否","是")</f>
        <v>否</v>
      </c>
      <c r="I28" s="31" t="str">
        <f t="shared" si="0"/>
        <v/>
      </c>
      <c r="K28" s="30" t="str">
        <f>IF(M28="-","",IF(M28&lt;&gt;"",COUNTIF($M$2:M28,M28),""))</f>
        <v/>
      </c>
      <c r="L28" s="30" t="str">
        <f>_xlfn.IFERROR(VLOOKUP(G28,'数据'!P:Q,2,0),"")</f>
        <v/>
      </c>
      <c r="M28" s="30" t="str">
        <f t="shared" si="1"/>
        <v>-</v>
      </c>
      <c r="N28" s="30" t="str">
        <f>_xlfn.IFERROR(VLOOKUP(J28,'数据'!S:T,2,0),"")</f>
        <v/>
      </c>
      <c r="P28" s="30" t="str">
        <f t="shared" si="2"/>
        <v/>
      </c>
      <c r="Q28" s="31" t="str">
        <f t="shared" si="3"/>
        <v/>
      </c>
      <c r="R28" s="61"/>
      <c r="S28" s="61"/>
      <c r="T28" s="61"/>
      <c r="W28" s="62"/>
      <c r="X28" s="62"/>
      <c r="Y28" s="62"/>
    </row>
    <row r="29" spans="1:25" ht="15">
      <c r="A29" s="48">
        <v>27</v>
      </c>
      <c r="H29" s="30" t="str">
        <f>IF(_xlfn.IFERROR(VLOOKUP(G29,'数据'!S:T,2,0),"否")="否","否","是")</f>
        <v>否</v>
      </c>
      <c r="I29" s="31" t="str">
        <f t="shared" si="0"/>
        <v/>
      </c>
      <c r="K29" s="30" t="str">
        <f>IF(M29="-","",IF(M29&lt;&gt;"",COUNTIF($M$2:M29,M29),""))</f>
        <v/>
      </c>
      <c r="L29" s="30" t="str">
        <f>_xlfn.IFERROR(VLOOKUP(G29,'数据'!P:Q,2,0),"")</f>
        <v/>
      </c>
      <c r="M29" s="30" t="str">
        <f t="shared" si="1"/>
        <v>-</v>
      </c>
      <c r="N29" s="30" t="str">
        <f>_xlfn.IFERROR(VLOOKUP(J29,'数据'!S:T,2,0),"")</f>
        <v/>
      </c>
      <c r="P29" s="30" t="str">
        <f t="shared" si="2"/>
        <v/>
      </c>
      <c r="Q29" s="31" t="str">
        <f t="shared" si="3"/>
        <v/>
      </c>
      <c r="R29" s="61"/>
      <c r="S29" s="61"/>
      <c r="T29" s="61"/>
      <c r="W29" s="62"/>
      <c r="X29" s="62"/>
      <c r="Y29" s="62"/>
    </row>
    <row r="30" spans="1:17" ht="15">
      <c r="A30" s="48">
        <v>28</v>
      </c>
      <c r="H30" s="30" t="str">
        <f>IF(_xlfn.IFERROR(VLOOKUP(G30,'数据'!S:T,2,0),"否")="否","否","是")</f>
        <v>否</v>
      </c>
      <c r="I30" s="31" t="str">
        <f t="shared" si="0"/>
        <v/>
      </c>
      <c r="K30" s="30" t="str">
        <f>IF(M30="-","",IF(M30&lt;&gt;"",COUNTIF($M$2:M30,M30),""))</f>
        <v/>
      </c>
      <c r="L30" s="30" t="str">
        <f>_xlfn.IFERROR(VLOOKUP(G30,'数据'!P:Q,2,0),"")</f>
        <v/>
      </c>
      <c r="M30" s="30" t="str">
        <f t="shared" si="1"/>
        <v>-</v>
      </c>
      <c r="N30" s="30" t="str">
        <f>_xlfn.IFERROR(VLOOKUP(J30,'数据'!S:T,2,0),"")</f>
        <v/>
      </c>
      <c r="P30" s="30" t="str">
        <f t="shared" si="2"/>
        <v/>
      </c>
      <c r="Q30" s="31" t="str">
        <f t="shared" si="3"/>
        <v/>
      </c>
    </row>
    <row r="31" spans="1:25" ht="15">
      <c r="A31" s="48">
        <v>29</v>
      </c>
      <c r="H31" s="30" t="str">
        <f>IF(_xlfn.IFERROR(VLOOKUP(G31,'数据'!S:T,2,0),"否")="否","否","是")</f>
        <v>否</v>
      </c>
      <c r="I31" s="31" t="str">
        <f t="shared" si="0"/>
        <v/>
      </c>
      <c r="K31" s="30" t="str">
        <f>IF(M31="-","",IF(M31&lt;&gt;"",COUNTIF($M$2:M31,M31),""))</f>
        <v/>
      </c>
      <c r="L31" s="30" t="str">
        <f>_xlfn.IFERROR(VLOOKUP(G31,'数据'!P:Q,2,0),"")</f>
        <v/>
      </c>
      <c r="M31" s="30" t="str">
        <f t="shared" si="1"/>
        <v>-</v>
      </c>
      <c r="N31" s="30" t="str">
        <f>_xlfn.IFERROR(VLOOKUP(J31,'数据'!S:T,2,0),"")</f>
        <v/>
      </c>
      <c r="P31" s="30" t="str">
        <f t="shared" si="2"/>
        <v/>
      </c>
      <c r="Q31" s="31" t="str">
        <f t="shared" si="3"/>
        <v/>
      </c>
      <c r="R31" s="61"/>
      <c r="S31" s="62"/>
      <c r="T31" s="62"/>
      <c r="W31" s="62"/>
      <c r="X31" s="62"/>
      <c r="Y31" s="62"/>
    </row>
    <row r="32" spans="1:25" ht="15">
      <c r="A32" s="48">
        <v>30</v>
      </c>
      <c r="H32" s="30" t="str">
        <f>IF(_xlfn.IFERROR(VLOOKUP(G32,'数据'!S:T,2,0),"否")="否","否","是")</f>
        <v>否</v>
      </c>
      <c r="I32" s="31" t="str">
        <f t="shared" si="0"/>
        <v/>
      </c>
      <c r="K32" s="30" t="str">
        <f>IF(M32="-","",IF(M32&lt;&gt;"",COUNTIF($M$2:M32,M32),""))</f>
        <v/>
      </c>
      <c r="L32" s="30" t="str">
        <f>_xlfn.IFERROR(VLOOKUP(G32,'数据'!P:Q,2,0),"")</f>
        <v/>
      </c>
      <c r="M32" s="30" t="str">
        <f t="shared" si="1"/>
        <v>-</v>
      </c>
      <c r="N32" s="30" t="str">
        <f>_xlfn.IFERROR(VLOOKUP(J32,'数据'!S:T,2,0),"")</f>
        <v/>
      </c>
      <c r="P32" s="30" t="str">
        <f t="shared" si="2"/>
        <v/>
      </c>
      <c r="Q32" s="31" t="str">
        <f t="shared" si="3"/>
        <v/>
      </c>
      <c r="R32" s="61"/>
      <c r="S32" s="62"/>
      <c r="T32" s="62"/>
      <c r="W32" s="62"/>
      <c r="X32" s="62"/>
      <c r="Y32" s="62"/>
    </row>
    <row r="33" spans="1:25" ht="15">
      <c r="A33" s="48">
        <v>31</v>
      </c>
      <c r="H33" s="30" t="str">
        <f>IF(_xlfn.IFERROR(VLOOKUP(G33,'数据'!S:T,2,0),"否")="否","否","是")</f>
        <v>否</v>
      </c>
      <c r="I33" s="31" t="str">
        <f t="shared" si="0"/>
        <v/>
      </c>
      <c r="K33" s="30" t="str">
        <f>IF(M33="-","",IF(M33&lt;&gt;"",COUNTIF($M$2:M33,M33),""))</f>
        <v/>
      </c>
      <c r="L33" s="30" t="str">
        <f>_xlfn.IFERROR(VLOOKUP(G33,'数据'!P:Q,2,0),"")</f>
        <v/>
      </c>
      <c r="M33" s="30" t="str">
        <f t="shared" si="1"/>
        <v>-</v>
      </c>
      <c r="N33" s="30" t="str">
        <f>_xlfn.IFERROR(VLOOKUP(J33,'数据'!S:T,2,0),"")</f>
        <v/>
      </c>
      <c r="P33" s="30" t="str">
        <f t="shared" si="2"/>
        <v/>
      </c>
      <c r="Q33" s="31" t="str">
        <f t="shared" si="3"/>
        <v/>
      </c>
      <c r="R33" s="61"/>
      <c r="S33" s="62"/>
      <c r="T33" s="62"/>
      <c r="W33" s="62"/>
      <c r="X33" s="62"/>
      <c r="Y33" s="62"/>
    </row>
    <row r="34" spans="1:25" ht="15">
      <c r="A34" s="48">
        <v>32</v>
      </c>
      <c r="H34" s="30" t="str">
        <f>IF(_xlfn.IFERROR(VLOOKUP(G34,'数据'!S:T,2,0),"否")="否","否","是")</f>
        <v>否</v>
      </c>
      <c r="I34" s="31" t="str">
        <f t="shared" si="0"/>
        <v/>
      </c>
      <c r="K34" s="30" t="str">
        <f>IF(M34="-","",IF(M34&lt;&gt;"",COUNTIF($M$2:M34,M34),""))</f>
        <v/>
      </c>
      <c r="L34" s="30" t="str">
        <f>_xlfn.IFERROR(VLOOKUP(G34,'数据'!P:Q,2,0),"")</f>
        <v/>
      </c>
      <c r="M34" s="30" t="str">
        <f t="shared" si="1"/>
        <v>-</v>
      </c>
      <c r="N34" s="30" t="str">
        <f>_xlfn.IFERROR(VLOOKUP(J34,'数据'!S:T,2,0),"")</f>
        <v/>
      </c>
      <c r="P34" s="30" t="str">
        <f t="shared" si="2"/>
        <v/>
      </c>
      <c r="Q34" s="31" t="str">
        <f t="shared" si="3"/>
        <v/>
      </c>
      <c r="R34" s="61"/>
      <c r="S34" s="62"/>
      <c r="T34" s="62"/>
      <c r="W34" s="62"/>
      <c r="X34" s="62"/>
      <c r="Y34" s="62"/>
    </row>
    <row r="35" spans="1:25" ht="15">
      <c r="A35" s="48">
        <v>33</v>
      </c>
      <c r="H35" s="30" t="str">
        <f>IF(_xlfn.IFERROR(VLOOKUP(G35,'数据'!S:T,2,0),"否")="否","否","是")</f>
        <v>否</v>
      </c>
      <c r="I35" s="31" t="str">
        <f t="shared" si="0"/>
        <v/>
      </c>
      <c r="K35" s="30" t="str">
        <f>IF(M35="-","",IF(M35&lt;&gt;"",COUNTIF($M$2:M35,M35),""))</f>
        <v/>
      </c>
      <c r="L35" s="30" t="str">
        <f>_xlfn.IFERROR(VLOOKUP(G35,'数据'!P:Q,2,0),"")</f>
        <v/>
      </c>
      <c r="M35" s="30" t="str">
        <f t="shared" si="1"/>
        <v>-</v>
      </c>
      <c r="N35" s="30" t="str">
        <f>_xlfn.IFERROR(VLOOKUP(J35,'数据'!S:T,2,0),"")</f>
        <v/>
      </c>
      <c r="P35" s="30" t="str">
        <f t="shared" si="2"/>
        <v/>
      </c>
      <c r="Q35" s="31" t="str">
        <f t="shared" si="3"/>
        <v/>
      </c>
      <c r="R35" s="61"/>
      <c r="S35" s="62"/>
      <c r="T35" s="62"/>
      <c r="W35" s="62"/>
      <c r="X35" s="62"/>
      <c r="Y35" s="62"/>
    </row>
    <row r="36" spans="1:25" ht="15">
      <c r="A36" s="48">
        <v>34</v>
      </c>
      <c r="H36" s="30" t="str">
        <f>IF(_xlfn.IFERROR(VLOOKUP(G36,'数据'!S:T,2,0),"否")="否","否","是")</f>
        <v>否</v>
      </c>
      <c r="I36" s="31" t="str">
        <f t="shared" si="0"/>
        <v/>
      </c>
      <c r="K36" s="30" t="str">
        <f>IF(M36="-","",IF(M36&lt;&gt;"",COUNTIF($M$2:M36,M36),""))</f>
        <v/>
      </c>
      <c r="L36" s="30" t="str">
        <f>_xlfn.IFERROR(VLOOKUP(G36,'数据'!P:Q,2,0),"")</f>
        <v/>
      </c>
      <c r="M36" s="30" t="str">
        <f t="shared" si="1"/>
        <v>-</v>
      </c>
      <c r="N36" s="30" t="str">
        <f>_xlfn.IFERROR(VLOOKUP(J36,'数据'!S:T,2,0),"")</f>
        <v/>
      </c>
      <c r="P36" s="30" t="str">
        <f t="shared" si="2"/>
        <v/>
      </c>
      <c r="Q36" s="31" t="str">
        <f t="shared" si="3"/>
        <v/>
      </c>
      <c r="R36" s="61"/>
      <c r="S36" s="61"/>
      <c r="T36" s="62"/>
      <c r="W36" s="62"/>
      <c r="X36" s="62"/>
      <c r="Y36" s="62"/>
    </row>
    <row r="37" spans="1:25" ht="15">
      <c r="A37" s="48">
        <v>35</v>
      </c>
      <c r="H37" s="30" t="str">
        <f>IF(_xlfn.IFERROR(VLOOKUP(G37,'数据'!S:T,2,0),"否")="否","否","是")</f>
        <v>否</v>
      </c>
      <c r="I37" s="31" t="str">
        <f t="shared" si="0"/>
        <v/>
      </c>
      <c r="K37" s="30" t="str">
        <f>IF(M37="-","",IF(M37&lt;&gt;"",COUNTIF($M$2:M37,M37),""))</f>
        <v/>
      </c>
      <c r="L37" s="30" t="str">
        <f>_xlfn.IFERROR(VLOOKUP(G37,'数据'!P:Q,2,0),"")</f>
        <v/>
      </c>
      <c r="M37" s="30" t="str">
        <f t="shared" si="1"/>
        <v>-</v>
      </c>
      <c r="N37" s="30" t="str">
        <f>_xlfn.IFERROR(VLOOKUP(J37,'数据'!S:T,2,0),"")</f>
        <v/>
      </c>
      <c r="P37" s="30" t="str">
        <f t="shared" si="2"/>
        <v/>
      </c>
      <c r="Q37" s="31" t="str">
        <f t="shared" si="3"/>
        <v/>
      </c>
      <c r="R37" s="61"/>
      <c r="S37" s="61"/>
      <c r="T37" s="61"/>
      <c r="W37" s="62"/>
      <c r="X37" s="62"/>
      <c r="Y37" s="62"/>
    </row>
    <row r="38" spans="1:25" ht="15">
      <c r="A38" s="48">
        <v>36</v>
      </c>
      <c r="H38" s="30" t="str">
        <f>IF(_xlfn.IFERROR(VLOOKUP(G38,'数据'!S:T,2,0),"否")="否","否","是")</f>
        <v>否</v>
      </c>
      <c r="I38" s="31" t="str">
        <f t="shared" si="0"/>
        <v/>
      </c>
      <c r="K38" s="30" t="str">
        <f>IF(M38="-","",IF(M38&lt;&gt;"",COUNTIF($M$2:M38,M38),""))</f>
        <v/>
      </c>
      <c r="L38" s="30" t="str">
        <f>_xlfn.IFERROR(VLOOKUP(G38,'数据'!P:Q,2,0),"")</f>
        <v/>
      </c>
      <c r="M38" s="30" t="str">
        <f t="shared" si="1"/>
        <v>-</v>
      </c>
      <c r="N38" s="30" t="str">
        <f>_xlfn.IFERROR(VLOOKUP(J38,'数据'!S:T,2,0),"")</f>
        <v/>
      </c>
      <c r="P38" s="30" t="str">
        <f t="shared" si="2"/>
        <v/>
      </c>
      <c r="Q38" s="31" t="str">
        <f t="shared" si="3"/>
        <v/>
      </c>
      <c r="R38" s="61"/>
      <c r="S38" s="62"/>
      <c r="T38" s="62"/>
      <c r="W38" s="62"/>
      <c r="X38" s="62"/>
      <c r="Y38" s="62"/>
    </row>
    <row r="39" spans="1:25" ht="15">
      <c r="A39" s="48">
        <v>37</v>
      </c>
      <c r="H39" s="30" t="str">
        <f>IF(_xlfn.IFERROR(VLOOKUP(G39,'数据'!S:T,2,0),"否")="否","否","是")</f>
        <v>否</v>
      </c>
      <c r="I39" s="31" t="str">
        <f t="shared" si="0"/>
        <v/>
      </c>
      <c r="K39" s="30" t="str">
        <f>IF(M39="-","",IF(M39&lt;&gt;"",COUNTIF($M$2:M39,M39),""))</f>
        <v/>
      </c>
      <c r="L39" s="30" t="str">
        <f>_xlfn.IFERROR(VLOOKUP(G39,'数据'!P:Q,2,0),"")</f>
        <v/>
      </c>
      <c r="M39" s="30" t="str">
        <f t="shared" si="1"/>
        <v>-</v>
      </c>
      <c r="N39" s="30" t="str">
        <f>_xlfn.IFERROR(VLOOKUP(J39,'数据'!S:T,2,0),"")</f>
        <v/>
      </c>
      <c r="P39" s="30" t="str">
        <f t="shared" si="2"/>
        <v/>
      </c>
      <c r="Q39" s="31" t="str">
        <f t="shared" si="3"/>
        <v/>
      </c>
      <c r="R39" s="61"/>
      <c r="S39" s="61"/>
      <c r="T39" s="62"/>
      <c r="W39" s="62"/>
      <c r="X39" s="62"/>
      <c r="Y39" s="62"/>
    </row>
    <row r="40" spans="1:17" ht="15">
      <c r="A40" s="48">
        <v>38</v>
      </c>
      <c r="H40" s="30" t="str">
        <f>IF(_xlfn.IFERROR(VLOOKUP(G40,'数据'!S:T,2,0),"否")="否","否","是")</f>
        <v>否</v>
      </c>
      <c r="I40" s="31" t="str">
        <f aca="true" t="shared" si="4" ref="I40:I102">IF(G40&lt;&gt;"",H40,"")</f>
        <v/>
      </c>
      <c r="K40" s="30" t="str">
        <f>IF(M40="-","",IF(M40&lt;&gt;"",COUNTIF($M$2:M40,M40),""))</f>
        <v/>
      </c>
      <c r="L40" s="30" t="str">
        <f>_xlfn.IFERROR(VLOOKUP(G40,'数据'!P:Q,2,0),"")</f>
        <v/>
      </c>
      <c r="M40" s="30" t="str">
        <f aca="true" t="shared" si="5" ref="M40:M102">E40&amp;"-"&amp;L40&amp;N40</f>
        <v>-</v>
      </c>
      <c r="N40" s="30" t="str">
        <f>_xlfn.IFERROR(VLOOKUP(J40,'数据'!S:T,2,0),"")</f>
        <v/>
      </c>
      <c r="P40" s="30" t="str">
        <f t="shared" si="2"/>
        <v/>
      </c>
      <c r="Q40" s="31" t="str">
        <f t="shared" si="3"/>
        <v/>
      </c>
    </row>
    <row r="41" spans="1:17" ht="15">
      <c r="A41" s="48">
        <v>39</v>
      </c>
      <c r="H41" s="30" t="str">
        <f>IF(_xlfn.IFERROR(VLOOKUP(G41,'数据'!S:T,2,0),"否")="否","否","是")</f>
        <v>否</v>
      </c>
      <c r="I41" s="31" t="str">
        <f t="shared" si="4"/>
        <v/>
      </c>
      <c r="K41" s="30" t="str">
        <f>IF(M41="-","",IF(M41&lt;&gt;"",COUNTIF($M$2:M41,M41),""))</f>
        <v/>
      </c>
      <c r="L41" s="30" t="str">
        <f>_xlfn.IFERROR(VLOOKUP(G41,'数据'!P:Q,2,0),"")</f>
        <v/>
      </c>
      <c r="M41" s="30" t="str">
        <f t="shared" si="5"/>
        <v>-</v>
      </c>
      <c r="N41" s="30" t="str">
        <f>_xlfn.IFERROR(VLOOKUP(J41,'数据'!S:T,2,0),"")</f>
        <v/>
      </c>
      <c r="P41" s="30" t="str">
        <f t="shared" si="2"/>
        <v/>
      </c>
      <c r="Q41" s="31" t="str">
        <f t="shared" si="3"/>
        <v/>
      </c>
    </row>
    <row r="42" spans="1:17" ht="15">
      <c r="A42" s="48">
        <v>40</v>
      </c>
      <c r="H42" s="30" t="str">
        <f>IF(_xlfn.IFERROR(VLOOKUP(G42,'数据'!S:T,2,0),"否")="否","否","是")</f>
        <v>否</v>
      </c>
      <c r="I42" s="31" t="str">
        <f t="shared" si="4"/>
        <v/>
      </c>
      <c r="K42" s="30" t="str">
        <f>IF(M42="-","",IF(M42&lt;&gt;"",COUNTIF($M$2:M42,M42),""))</f>
        <v/>
      </c>
      <c r="L42" s="30" t="str">
        <f>_xlfn.IFERROR(VLOOKUP(G42,'数据'!P:Q,2,0),"")</f>
        <v/>
      </c>
      <c r="M42" s="30" t="str">
        <f t="shared" si="5"/>
        <v>-</v>
      </c>
      <c r="N42" s="30" t="str">
        <f>_xlfn.IFERROR(VLOOKUP(J42,'数据'!S:T,2,0),"")</f>
        <v/>
      </c>
      <c r="P42" s="30" t="str">
        <f t="shared" si="2"/>
        <v/>
      </c>
      <c r="Q42" s="31" t="str">
        <f t="shared" si="3"/>
        <v/>
      </c>
    </row>
    <row r="43" spans="1:17" ht="15">
      <c r="A43" s="48">
        <v>41</v>
      </c>
      <c r="H43" s="30" t="str">
        <f>IF(_xlfn.IFERROR(VLOOKUP(G43,'数据'!S:T,2,0),"否")="否","否","是")</f>
        <v>否</v>
      </c>
      <c r="I43" s="31" t="str">
        <f t="shared" si="4"/>
        <v/>
      </c>
      <c r="K43" s="30" t="str">
        <f>IF(M43="-","",IF(M43&lt;&gt;"",COUNTIF($M$2:M43,M43),""))</f>
        <v/>
      </c>
      <c r="L43" s="30" t="str">
        <f>_xlfn.IFERROR(VLOOKUP(G43,'数据'!P:Q,2,0),"")</f>
        <v/>
      </c>
      <c r="M43" s="30" t="str">
        <f t="shared" si="5"/>
        <v>-</v>
      </c>
      <c r="N43" s="30" t="str">
        <f>_xlfn.IFERROR(VLOOKUP(J43,'数据'!S:T,2,0),"")</f>
        <v/>
      </c>
      <c r="P43" s="30" t="str">
        <f t="shared" si="2"/>
        <v/>
      </c>
      <c r="Q43" s="31" t="str">
        <f t="shared" si="3"/>
        <v/>
      </c>
    </row>
    <row r="44" spans="1:17" ht="15">
      <c r="A44" s="48">
        <v>42</v>
      </c>
      <c r="H44" s="30" t="str">
        <f>IF(_xlfn.IFERROR(VLOOKUP(G44,'数据'!S:T,2,0),"否")="否","否","是")</f>
        <v>否</v>
      </c>
      <c r="I44" s="31" t="str">
        <f t="shared" si="4"/>
        <v/>
      </c>
      <c r="K44" s="30" t="str">
        <f>IF(M44="-","",IF(M44&lt;&gt;"",COUNTIF($M$2:M44,M44),""))</f>
        <v/>
      </c>
      <c r="L44" s="30" t="str">
        <f>_xlfn.IFERROR(VLOOKUP(G44,'数据'!P:Q,2,0),"")</f>
        <v/>
      </c>
      <c r="M44" s="30" t="str">
        <f t="shared" si="5"/>
        <v>-</v>
      </c>
      <c r="N44" s="30" t="str">
        <f>_xlfn.IFERROR(VLOOKUP(J44,'数据'!S:T,2,0),"")</f>
        <v/>
      </c>
      <c r="P44" s="30" t="str">
        <f t="shared" si="2"/>
        <v/>
      </c>
      <c r="Q44" s="31" t="str">
        <f t="shared" si="3"/>
        <v/>
      </c>
    </row>
    <row r="45" spans="1:17" ht="15">
      <c r="A45" s="48">
        <v>43</v>
      </c>
      <c r="H45" s="30" t="str">
        <f>IF(_xlfn.IFERROR(VLOOKUP(G45,'数据'!S:T,2,0),"否")="否","否","是")</f>
        <v>否</v>
      </c>
      <c r="I45" s="31" t="str">
        <f t="shared" si="4"/>
        <v/>
      </c>
      <c r="K45" s="30" t="str">
        <f>IF(M45="-","",IF(M45&lt;&gt;"",COUNTIF($M$2:M45,M45),""))</f>
        <v/>
      </c>
      <c r="L45" s="30" t="str">
        <f>_xlfn.IFERROR(VLOOKUP(G45,'数据'!P:Q,2,0),"")</f>
        <v/>
      </c>
      <c r="M45" s="30" t="str">
        <f t="shared" si="5"/>
        <v>-</v>
      </c>
      <c r="N45" s="30" t="str">
        <f>_xlfn.IFERROR(VLOOKUP(J45,'数据'!S:T,2,0),"")</f>
        <v/>
      </c>
      <c r="P45" s="30" t="str">
        <f t="shared" si="2"/>
        <v/>
      </c>
      <c r="Q45" s="31" t="str">
        <f t="shared" si="3"/>
        <v/>
      </c>
    </row>
    <row r="46" spans="1:17" ht="15">
      <c r="A46" s="48">
        <v>44</v>
      </c>
      <c r="H46" s="30" t="str">
        <f>IF(_xlfn.IFERROR(VLOOKUP(G46,'数据'!S:T,2,0),"否")="否","否","是")</f>
        <v>否</v>
      </c>
      <c r="I46" s="31" t="str">
        <f t="shared" si="4"/>
        <v/>
      </c>
      <c r="K46" s="30" t="str">
        <f>IF(M46="-","",IF(M46&lt;&gt;"",COUNTIF($M$2:M46,M46),""))</f>
        <v/>
      </c>
      <c r="L46" s="30" t="str">
        <f>_xlfn.IFERROR(VLOOKUP(G46,'数据'!P:Q,2,0),"")</f>
        <v/>
      </c>
      <c r="M46" s="30" t="str">
        <f t="shared" si="5"/>
        <v>-</v>
      </c>
      <c r="N46" s="30" t="str">
        <f>_xlfn.IFERROR(VLOOKUP(J46,'数据'!S:T,2,0),"")</f>
        <v/>
      </c>
      <c r="P46" s="30" t="str">
        <f t="shared" si="2"/>
        <v/>
      </c>
      <c r="Q46" s="31" t="str">
        <f t="shared" si="3"/>
        <v/>
      </c>
    </row>
    <row r="47" spans="1:17" ht="15">
      <c r="A47" s="48">
        <v>45</v>
      </c>
      <c r="H47" s="30" t="str">
        <f>IF(_xlfn.IFERROR(VLOOKUP(G47,'数据'!S:T,2,0),"否")="否","否","是")</f>
        <v>否</v>
      </c>
      <c r="I47" s="31" t="str">
        <f t="shared" si="4"/>
        <v/>
      </c>
      <c r="K47" s="30" t="str">
        <f>IF(M47="-","",IF(M47&lt;&gt;"",COUNTIF($M$2:M47,M47),""))</f>
        <v/>
      </c>
      <c r="L47" s="30" t="str">
        <f>_xlfn.IFERROR(VLOOKUP(G47,'数据'!P:Q,2,0),"")</f>
        <v/>
      </c>
      <c r="M47" s="30" t="str">
        <f t="shared" si="5"/>
        <v>-</v>
      </c>
      <c r="N47" s="30" t="str">
        <f>_xlfn.IFERROR(VLOOKUP(J47,'数据'!S:T,2,0),"")</f>
        <v/>
      </c>
      <c r="P47" s="30" t="str">
        <f t="shared" si="2"/>
        <v/>
      </c>
      <c r="Q47" s="31" t="str">
        <f t="shared" si="3"/>
        <v/>
      </c>
    </row>
    <row r="48" spans="1:17" ht="15">
      <c r="A48" s="48">
        <v>46</v>
      </c>
      <c r="H48" s="30" t="str">
        <f>IF(_xlfn.IFERROR(VLOOKUP(G48,'数据'!S:T,2,0),"否")="否","否","是")</f>
        <v>否</v>
      </c>
      <c r="I48" s="31" t="str">
        <f t="shared" si="4"/>
        <v/>
      </c>
      <c r="K48" s="30" t="str">
        <f>IF(M48="-","",IF(M48&lt;&gt;"",COUNTIF($M$2:M48,M48),""))</f>
        <v/>
      </c>
      <c r="L48" s="30" t="str">
        <f>_xlfn.IFERROR(VLOOKUP(G48,'数据'!P:Q,2,0),"")</f>
        <v/>
      </c>
      <c r="M48" s="30" t="str">
        <f t="shared" si="5"/>
        <v>-</v>
      </c>
      <c r="N48" s="30" t="str">
        <f>_xlfn.IFERROR(VLOOKUP(J48,'数据'!S:T,2,0),"")</f>
        <v/>
      </c>
      <c r="P48" s="30" t="str">
        <f t="shared" si="2"/>
        <v/>
      </c>
      <c r="Q48" s="31" t="str">
        <f t="shared" si="3"/>
        <v/>
      </c>
    </row>
    <row r="49" spans="1:17" ht="15">
      <c r="A49" s="48">
        <v>47</v>
      </c>
      <c r="H49" s="30" t="str">
        <f>IF(_xlfn.IFERROR(VLOOKUP(G49,'数据'!S:T,2,0),"否")="否","否","是")</f>
        <v>否</v>
      </c>
      <c r="I49" s="31" t="str">
        <f t="shared" si="4"/>
        <v/>
      </c>
      <c r="K49" s="30" t="str">
        <f>IF(M49="-","",IF(M49&lt;&gt;"",COUNTIF($M$2:M49,M49),""))</f>
        <v/>
      </c>
      <c r="L49" s="30" t="str">
        <f>_xlfn.IFERROR(VLOOKUP(G49,'数据'!P:Q,2,0),"")</f>
        <v/>
      </c>
      <c r="M49" s="30" t="str">
        <f t="shared" si="5"/>
        <v>-</v>
      </c>
      <c r="N49" s="30" t="str">
        <f>_xlfn.IFERROR(VLOOKUP(J49,'数据'!S:T,2,0),"")</f>
        <v/>
      </c>
      <c r="P49" s="30" t="str">
        <f t="shared" si="2"/>
        <v/>
      </c>
      <c r="Q49" s="31" t="str">
        <f t="shared" si="3"/>
        <v/>
      </c>
    </row>
    <row r="50" spans="1:17" ht="15">
      <c r="A50" s="48">
        <v>48</v>
      </c>
      <c r="H50" s="30" t="str">
        <f>IF(_xlfn.IFERROR(VLOOKUP(G50,'数据'!S:T,2,0),"否")="否","否","是")</f>
        <v>否</v>
      </c>
      <c r="I50" s="31" t="str">
        <f t="shared" si="4"/>
        <v/>
      </c>
      <c r="K50" s="30" t="str">
        <f>IF(M50="-","",IF(M50&lt;&gt;"",COUNTIF($M$2:M50,M50),""))</f>
        <v/>
      </c>
      <c r="L50" s="30" t="str">
        <f>_xlfn.IFERROR(VLOOKUP(G50,'数据'!P:Q,2,0),"")</f>
        <v/>
      </c>
      <c r="M50" s="30" t="str">
        <f t="shared" si="5"/>
        <v>-</v>
      </c>
      <c r="N50" s="30" t="str">
        <f>_xlfn.IFERROR(VLOOKUP(J50,'数据'!S:T,2,0),"")</f>
        <v/>
      </c>
      <c r="P50" s="30" t="str">
        <f t="shared" si="2"/>
        <v/>
      </c>
      <c r="Q50" s="31" t="str">
        <f t="shared" si="3"/>
        <v/>
      </c>
    </row>
    <row r="51" spans="1:17" ht="15">
      <c r="A51" s="48">
        <v>49</v>
      </c>
      <c r="H51" s="30" t="str">
        <f>IF(_xlfn.IFERROR(VLOOKUP(G51,'数据'!S:T,2,0),"否")="否","否","是")</f>
        <v>否</v>
      </c>
      <c r="I51" s="31" t="str">
        <f t="shared" si="4"/>
        <v/>
      </c>
      <c r="K51" s="30" t="str">
        <f>IF(M51="-","",IF(M51&lt;&gt;"",COUNTIF($M$2:M51,M51),""))</f>
        <v/>
      </c>
      <c r="L51" s="30" t="str">
        <f>_xlfn.IFERROR(VLOOKUP(G51,'数据'!P:Q,2,0),"")</f>
        <v/>
      </c>
      <c r="M51" s="30" t="str">
        <f t="shared" si="5"/>
        <v>-</v>
      </c>
      <c r="N51" s="30" t="str">
        <f>_xlfn.IFERROR(VLOOKUP(J51,'数据'!S:T,2,0),"")</f>
        <v/>
      </c>
      <c r="P51" s="30" t="str">
        <f t="shared" si="2"/>
        <v/>
      </c>
      <c r="Q51" s="31" t="str">
        <f t="shared" si="3"/>
        <v/>
      </c>
    </row>
    <row r="52" spans="1:24" ht="15">
      <c r="A52" s="48">
        <v>50</v>
      </c>
      <c r="H52" s="30" t="str">
        <f>IF(_xlfn.IFERROR(VLOOKUP(G52,'数据'!S:T,2,0),"否")="否","否","是")</f>
        <v>否</v>
      </c>
      <c r="I52" s="31" t="str">
        <f t="shared" si="4"/>
        <v/>
      </c>
      <c r="K52" s="30" t="str">
        <f>IF(M52="-","",IF(M52&lt;&gt;"",COUNTIF($M$2:M52,M52),""))</f>
        <v/>
      </c>
      <c r="L52" s="30" t="str">
        <f>_xlfn.IFERROR(VLOOKUP(G52,'数据'!P:Q,2,0),"")</f>
        <v/>
      </c>
      <c r="M52" s="30" t="str">
        <f t="shared" si="5"/>
        <v>-</v>
      </c>
      <c r="N52" s="30" t="str">
        <f>_xlfn.IFERROR(VLOOKUP(J52,'数据'!S:T,2,0),"")</f>
        <v/>
      </c>
      <c r="P52" s="30" t="str">
        <f t="shared" si="2"/>
        <v/>
      </c>
      <c r="Q52" s="31" t="str">
        <f t="shared" si="3"/>
        <v/>
      </c>
      <c r="S52" s="61"/>
      <c r="T52" s="61"/>
      <c r="V52" s="62"/>
      <c r="W52" s="62"/>
      <c r="X52" s="62"/>
    </row>
    <row r="53" spans="1:25" ht="15">
      <c r="A53" s="48">
        <v>51</v>
      </c>
      <c r="H53" s="30" t="str">
        <f>IF(_xlfn.IFERROR(VLOOKUP(G53,'数据'!S:T,2,0),"否")="否","否","是")</f>
        <v>否</v>
      </c>
      <c r="I53" s="31" t="str">
        <f t="shared" si="4"/>
        <v/>
      </c>
      <c r="K53" s="30" t="str">
        <f>IF(M53="-","",IF(M53&lt;&gt;"",COUNTIF($M$2:M53,M53),""))</f>
        <v/>
      </c>
      <c r="L53" s="30" t="str">
        <f>_xlfn.IFERROR(VLOOKUP(G53,'数据'!P:Q,2,0),"")</f>
        <v/>
      </c>
      <c r="M53" s="30" t="str">
        <f t="shared" si="5"/>
        <v>-</v>
      </c>
      <c r="N53" s="30" t="str">
        <f>_xlfn.IFERROR(VLOOKUP(J53,'数据'!S:T,2,0),"")</f>
        <v/>
      </c>
      <c r="P53" s="30" t="str">
        <f t="shared" si="2"/>
        <v/>
      </c>
      <c r="Q53" s="31" t="str">
        <f t="shared" si="3"/>
        <v/>
      </c>
      <c r="R53" s="61"/>
      <c r="S53" s="61"/>
      <c r="T53" s="61"/>
      <c r="W53" s="62"/>
      <c r="X53" s="62"/>
      <c r="Y53" s="62"/>
    </row>
    <row r="54" spans="1:25" ht="15">
      <c r="A54" s="48">
        <v>52</v>
      </c>
      <c r="H54" s="30" t="str">
        <f>IF(_xlfn.IFERROR(VLOOKUP(G54,'数据'!S:T,2,0),"否")="否","否","是")</f>
        <v>否</v>
      </c>
      <c r="I54" s="31" t="str">
        <f t="shared" si="4"/>
        <v/>
      </c>
      <c r="K54" s="30" t="str">
        <f>IF(M54="-","",IF(M54&lt;&gt;"",COUNTIF($M$2:M54,M54),""))</f>
        <v/>
      </c>
      <c r="L54" s="30" t="str">
        <f>_xlfn.IFERROR(VLOOKUP(G54,'数据'!P:Q,2,0),"")</f>
        <v/>
      </c>
      <c r="M54" s="30" t="str">
        <f t="shared" si="5"/>
        <v>-</v>
      </c>
      <c r="N54" s="30" t="str">
        <f>_xlfn.IFERROR(VLOOKUP(J54,'数据'!S:T,2,0),"")</f>
        <v/>
      </c>
      <c r="P54" s="30" t="str">
        <f t="shared" si="2"/>
        <v/>
      </c>
      <c r="Q54" s="31" t="str">
        <f t="shared" si="3"/>
        <v/>
      </c>
      <c r="W54" s="62"/>
      <c r="X54" s="62"/>
      <c r="Y54" s="62"/>
    </row>
    <row r="55" spans="1:24" ht="15">
      <c r="A55" s="48">
        <v>53</v>
      </c>
      <c r="H55" s="30" t="str">
        <f>IF(_xlfn.IFERROR(VLOOKUP(G55,'数据'!S:T,2,0),"否")="否","否","是")</f>
        <v>否</v>
      </c>
      <c r="I55" s="31" t="str">
        <f t="shared" si="4"/>
        <v/>
      </c>
      <c r="K55" s="30" t="str">
        <f>IF(M55="-","",IF(M55&lt;&gt;"",COUNTIF($M$2:M55,M55),""))</f>
        <v/>
      </c>
      <c r="L55" s="30" t="str">
        <f>_xlfn.IFERROR(VLOOKUP(G55,'数据'!P:Q,2,0),"")</f>
        <v/>
      </c>
      <c r="M55" s="30" t="str">
        <f t="shared" si="5"/>
        <v>-</v>
      </c>
      <c r="N55" s="30" t="str">
        <f>_xlfn.IFERROR(VLOOKUP(J55,'数据'!S:T,2,0),"")</f>
        <v/>
      </c>
      <c r="P55" s="30" t="str">
        <f t="shared" si="2"/>
        <v/>
      </c>
      <c r="Q55" s="31" t="str">
        <f t="shared" si="3"/>
        <v/>
      </c>
      <c r="W55" s="62"/>
      <c r="X55" s="62"/>
    </row>
    <row r="56" spans="1:17" ht="15">
      <c r="A56" s="48">
        <v>54</v>
      </c>
      <c r="H56" s="30" t="str">
        <f>IF(_xlfn.IFERROR(VLOOKUP(G56,'数据'!S:T,2,0),"否")="否","否","是")</f>
        <v>否</v>
      </c>
      <c r="I56" s="31" t="str">
        <f t="shared" si="4"/>
        <v/>
      </c>
      <c r="K56" s="30" t="str">
        <f>IF(M56="-","",IF(M56&lt;&gt;"",COUNTIF($M$2:M56,M56),""))</f>
        <v/>
      </c>
      <c r="L56" s="30" t="str">
        <f>_xlfn.IFERROR(VLOOKUP(G56,'数据'!P:Q,2,0),"")</f>
        <v/>
      </c>
      <c r="M56" s="30" t="str">
        <f t="shared" si="5"/>
        <v>-</v>
      </c>
      <c r="N56" s="30" t="str">
        <f>_xlfn.IFERROR(VLOOKUP(J56,'数据'!S:T,2,0),"")</f>
        <v/>
      </c>
      <c r="P56" s="30" t="str">
        <f t="shared" si="2"/>
        <v/>
      </c>
      <c r="Q56" s="31" t="str">
        <f t="shared" si="3"/>
        <v/>
      </c>
    </row>
    <row r="57" spans="1:17" ht="15">
      <c r="A57" s="48">
        <v>55</v>
      </c>
      <c r="H57" s="30" t="str">
        <f>IF(_xlfn.IFERROR(VLOOKUP(G57,'数据'!S:T,2,0),"否")="否","否","是")</f>
        <v>否</v>
      </c>
      <c r="I57" s="31" t="str">
        <f t="shared" si="4"/>
        <v/>
      </c>
      <c r="K57" s="30" t="str">
        <f>IF(M57="-","",IF(M57&lt;&gt;"",COUNTIF($M$2:M57,M57),""))</f>
        <v/>
      </c>
      <c r="L57" s="30" t="str">
        <f>_xlfn.IFERROR(VLOOKUP(G57,'数据'!P:Q,2,0),"")</f>
        <v/>
      </c>
      <c r="M57" s="30" t="str">
        <f t="shared" si="5"/>
        <v>-</v>
      </c>
      <c r="N57" s="30" t="str">
        <f>_xlfn.IFERROR(VLOOKUP(J57,'数据'!S:T,2,0),"")</f>
        <v/>
      </c>
      <c r="P57" s="30" t="str">
        <f t="shared" si="2"/>
        <v/>
      </c>
      <c r="Q57" s="31" t="str">
        <f t="shared" si="3"/>
        <v/>
      </c>
    </row>
    <row r="58" spans="1:17" ht="15">
      <c r="A58" s="48">
        <v>56</v>
      </c>
      <c r="H58" s="30" t="str">
        <f>IF(_xlfn.IFERROR(VLOOKUP(G58,'数据'!S:T,2,0),"否")="否","否","是")</f>
        <v>否</v>
      </c>
      <c r="I58" s="31" t="str">
        <f t="shared" si="4"/>
        <v/>
      </c>
      <c r="K58" s="30" t="str">
        <f>IF(M58="-","",IF(M58&lt;&gt;"",COUNTIF($M$2:M58,M58),""))</f>
        <v/>
      </c>
      <c r="L58" s="30" t="str">
        <f>_xlfn.IFERROR(VLOOKUP(G58,'数据'!P:Q,2,0),"")</f>
        <v/>
      </c>
      <c r="M58" s="30" t="str">
        <f t="shared" si="5"/>
        <v>-</v>
      </c>
      <c r="N58" s="30" t="str">
        <f>_xlfn.IFERROR(VLOOKUP(J58,'数据'!S:T,2,0),"")</f>
        <v/>
      </c>
      <c r="P58" s="30" t="str">
        <f t="shared" si="2"/>
        <v/>
      </c>
      <c r="Q58" s="31" t="str">
        <f t="shared" si="3"/>
        <v/>
      </c>
    </row>
    <row r="59" spans="1:17" ht="15">
      <c r="A59" s="48">
        <v>57</v>
      </c>
      <c r="H59" s="30" t="str">
        <f>IF(_xlfn.IFERROR(VLOOKUP(G59,'数据'!S:T,2,0),"否")="否","否","是")</f>
        <v>否</v>
      </c>
      <c r="I59" s="31" t="str">
        <f t="shared" si="4"/>
        <v/>
      </c>
      <c r="K59" s="30" t="str">
        <f>IF(M59="-","",IF(M59&lt;&gt;"",COUNTIF($M$2:M59,M59),""))</f>
        <v/>
      </c>
      <c r="L59" s="30" t="str">
        <f>_xlfn.IFERROR(VLOOKUP(G59,'数据'!P:Q,2,0),"")</f>
        <v/>
      </c>
      <c r="M59" s="30" t="str">
        <f t="shared" si="5"/>
        <v>-</v>
      </c>
      <c r="N59" s="30" t="str">
        <f>_xlfn.IFERROR(VLOOKUP(J59,'数据'!S:T,2,0),"")</f>
        <v/>
      </c>
      <c r="P59" s="30" t="str">
        <f t="shared" si="2"/>
        <v/>
      </c>
      <c r="Q59" s="31" t="str">
        <f t="shared" si="3"/>
        <v/>
      </c>
    </row>
    <row r="60" spans="1:17" ht="15">
      <c r="A60" s="48">
        <v>58</v>
      </c>
      <c r="H60" s="30" t="str">
        <f>IF(_xlfn.IFERROR(VLOOKUP(G60,'数据'!S:T,2,0),"否")="否","否","是")</f>
        <v>否</v>
      </c>
      <c r="I60" s="31" t="str">
        <f t="shared" si="4"/>
        <v/>
      </c>
      <c r="K60" s="30" t="str">
        <f>IF(M60="-","",IF(M60&lt;&gt;"",COUNTIF($M$2:M60,M60),""))</f>
        <v/>
      </c>
      <c r="L60" s="30" t="str">
        <f>_xlfn.IFERROR(VLOOKUP(G60,'数据'!P:Q,2,0),"")</f>
        <v/>
      </c>
      <c r="M60" s="30" t="str">
        <f t="shared" si="5"/>
        <v>-</v>
      </c>
      <c r="N60" s="30" t="str">
        <f>_xlfn.IFERROR(VLOOKUP(J60,'数据'!S:T,2,0),"")</f>
        <v/>
      </c>
      <c r="P60" s="30" t="str">
        <f t="shared" si="2"/>
        <v/>
      </c>
      <c r="Q60" s="31" t="str">
        <f t="shared" si="3"/>
        <v/>
      </c>
    </row>
    <row r="61" spans="1:17" ht="15">
      <c r="A61" s="48">
        <v>59</v>
      </c>
      <c r="H61" s="30" t="str">
        <f>IF(_xlfn.IFERROR(VLOOKUP(G61,'数据'!S:T,2,0),"否")="否","否","是")</f>
        <v>否</v>
      </c>
      <c r="I61" s="31" t="str">
        <f t="shared" si="4"/>
        <v/>
      </c>
      <c r="K61" s="30" t="str">
        <f>IF(M61="-","",IF(M61&lt;&gt;"",COUNTIF($M$2:M61,M61),""))</f>
        <v/>
      </c>
      <c r="L61" s="30" t="str">
        <f>_xlfn.IFERROR(VLOOKUP(G61,'数据'!P:Q,2,0),"")</f>
        <v/>
      </c>
      <c r="M61" s="30" t="str">
        <f t="shared" si="5"/>
        <v>-</v>
      </c>
      <c r="N61" s="30" t="str">
        <f>_xlfn.IFERROR(VLOOKUP(J61,'数据'!S:T,2,0),"")</f>
        <v/>
      </c>
      <c r="P61" s="30" t="str">
        <f t="shared" si="2"/>
        <v/>
      </c>
      <c r="Q61" s="31" t="str">
        <f t="shared" si="3"/>
        <v/>
      </c>
    </row>
    <row r="62" spans="1:17" ht="15">
      <c r="A62" s="48">
        <v>60</v>
      </c>
      <c r="H62" s="30" t="str">
        <f>IF(_xlfn.IFERROR(VLOOKUP(G62,'数据'!S:T,2,0),"否")="否","否","是")</f>
        <v>否</v>
      </c>
      <c r="I62" s="31" t="str">
        <f t="shared" si="4"/>
        <v/>
      </c>
      <c r="K62" s="30" t="str">
        <f>IF(M62="-","",IF(M62&lt;&gt;"",COUNTIF($M$2:M62,M62),""))</f>
        <v/>
      </c>
      <c r="L62" s="30" t="str">
        <f>_xlfn.IFERROR(VLOOKUP(G62,'数据'!P:Q,2,0),"")</f>
        <v/>
      </c>
      <c r="M62" s="30" t="str">
        <f t="shared" si="5"/>
        <v>-</v>
      </c>
      <c r="N62" s="30" t="str">
        <f>_xlfn.IFERROR(VLOOKUP(J62,'数据'!S:T,2,0),"")</f>
        <v/>
      </c>
      <c r="P62" s="30" t="str">
        <f t="shared" si="2"/>
        <v/>
      </c>
      <c r="Q62" s="31" t="str">
        <f t="shared" si="3"/>
        <v/>
      </c>
    </row>
    <row r="63" spans="1:17" ht="15">
      <c r="A63" s="48">
        <v>61</v>
      </c>
      <c r="H63" s="30" t="str">
        <f>IF(_xlfn.IFERROR(VLOOKUP(G63,'数据'!S:T,2,0),"否")="否","否","是")</f>
        <v>否</v>
      </c>
      <c r="I63" s="31" t="str">
        <f t="shared" si="4"/>
        <v/>
      </c>
      <c r="K63" s="30" t="str">
        <f>IF(M63="-","",IF(M63&lt;&gt;"",COUNTIF($M$2:M63,M63),""))</f>
        <v/>
      </c>
      <c r="L63" s="30" t="str">
        <f>_xlfn.IFERROR(VLOOKUP(G63,'数据'!P:Q,2,0),"")</f>
        <v/>
      </c>
      <c r="M63" s="30" t="str">
        <f t="shared" si="5"/>
        <v>-</v>
      </c>
      <c r="N63" s="30" t="str">
        <f>_xlfn.IFERROR(VLOOKUP(J63,'数据'!S:T,2,0),"")</f>
        <v/>
      </c>
      <c r="P63" s="30" t="str">
        <f t="shared" si="2"/>
        <v/>
      </c>
      <c r="Q63" s="31" t="str">
        <f t="shared" si="3"/>
        <v/>
      </c>
    </row>
    <row r="64" spans="1:17" ht="15">
      <c r="A64" s="48">
        <v>62</v>
      </c>
      <c r="H64" s="30" t="str">
        <f>IF(_xlfn.IFERROR(VLOOKUP(G64,'数据'!S:T,2,0),"否")="否","否","是")</f>
        <v>否</v>
      </c>
      <c r="I64" s="31" t="str">
        <f t="shared" si="4"/>
        <v/>
      </c>
      <c r="K64" s="30" t="str">
        <f>IF(M64="-","",IF(M64&lt;&gt;"",COUNTIF($M$2:M64,M64),""))</f>
        <v/>
      </c>
      <c r="L64" s="30" t="str">
        <f>_xlfn.IFERROR(VLOOKUP(G64,'数据'!P:Q,2,0),"")</f>
        <v/>
      </c>
      <c r="M64" s="30" t="str">
        <f t="shared" si="5"/>
        <v>-</v>
      </c>
      <c r="N64" s="30" t="str">
        <f>_xlfn.IFERROR(VLOOKUP(J64,'数据'!S:T,2,0),"")</f>
        <v/>
      </c>
      <c r="P64" s="30" t="str">
        <f t="shared" si="2"/>
        <v/>
      </c>
      <c r="Q64" s="31" t="str">
        <f t="shared" si="3"/>
        <v/>
      </c>
    </row>
    <row r="65" spans="1:17" ht="15">
      <c r="A65" s="48">
        <v>63</v>
      </c>
      <c r="H65" s="30" t="str">
        <f>IF(_xlfn.IFERROR(VLOOKUP(G65,'数据'!S:T,2,0),"否")="否","否","是")</f>
        <v>否</v>
      </c>
      <c r="I65" s="31" t="str">
        <f t="shared" si="4"/>
        <v/>
      </c>
      <c r="K65" s="30" t="str">
        <f>IF(M65="-","",IF(M65&lt;&gt;"",COUNTIF($M$2:M65,M65),""))</f>
        <v/>
      </c>
      <c r="L65" s="30" t="str">
        <f>_xlfn.IFERROR(VLOOKUP(G65,'数据'!P:Q,2,0),"")</f>
        <v/>
      </c>
      <c r="M65" s="30" t="str">
        <f t="shared" si="5"/>
        <v>-</v>
      </c>
      <c r="N65" s="30" t="str">
        <f>_xlfn.IFERROR(VLOOKUP(J65,'数据'!S:T,2,0),"")</f>
        <v/>
      </c>
      <c r="P65" s="30" t="str">
        <f t="shared" si="2"/>
        <v/>
      </c>
      <c r="Q65" s="31" t="str">
        <f t="shared" si="3"/>
        <v/>
      </c>
    </row>
    <row r="66" spans="1:17" ht="15">
      <c r="A66" s="48">
        <v>64</v>
      </c>
      <c r="H66" s="30" t="str">
        <f>IF(_xlfn.IFERROR(VLOOKUP(G66,'数据'!S:T,2,0),"否")="否","否","是")</f>
        <v>否</v>
      </c>
      <c r="I66" s="31" t="str">
        <f t="shared" si="4"/>
        <v/>
      </c>
      <c r="K66" s="30" t="str">
        <f>IF(M66="-","",IF(M66&lt;&gt;"",COUNTIF($M$2:M66,M66),""))</f>
        <v/>
      </c>
      <c r="L66" s="30" t="str">
        <f>_xlfn.IFERROR(VLOOKUP(G66,'数据'!P:Q,2,0),"")</f>
        <v/>
      </c>
      <c r="M66" s="30" t="str">
        <f t="shared" si="5"/>
        <v>-</v>
      </c>
      <c r="N66" s="30" t="str">
        <f>_xlfn.IFERROR(VLOOKUP(J66,'数据'!S:T,2,0),"")</f>
        <v/>
      </c>
      <c r="P66" s="30" t="str">
        <f t="shared" si="2"/>
        <v/>
      </c>
      <c r="Q66" s="31" t="str">
        <f t="shared" si="3"/>
        <v/>
      </c>
    </row>
    <row r="67" spans="1:17" ht="15">
      <c r="A67" s="48">
        <v>65</v>
      </c>
      <c r="H67" s="30" t="str">
        <f>IF(_xlfn.IFERROR(VLOOKUP(G67,'数据'!S:T,2,0),"否")="否","否","是")</f>
        <v>否</v>
      </c>
      <c r="I67" s="31" t="str">
        <f t="shared" si="4"/>
        <v/>
      </c>
      <c r="K67" s="30" t="str">
        <f>IF(M67="-","",IF(M67&lt;&gt;"",COUNTIF($M$2:M67,M67),""))</f>
        <v/>
      </c>
      <c r="L67" s="30" t="str">
        <f>_xlfn.IFERROR(VLOOKUP(G67,'数据'!P:Q,2,0),"")</f>
        <v/>
      </c>
      <c r="M67" s="30" t="str">
        <f t="shared" si="5"/>
        <v>-</v>
      </c>
      <c r="N67" s="30" t="str">
        <f>_xlfn.IFERROR(VLOOKUP(J67,'数据'!S:T,2,0),"")</f>
        <v/>
      </c>
      <c r="P67" s="30" t="str">
        <f aca="true" t="shared" si="6" ref="P67:P130">IF(O67=10,"D10",IF(O67=30,"D30",IF(O67="永久","Y","")))</f>
        <v/>
      </c>
      <c r="Q67" s="31" t="str">
        <f t="shared" si="3"/>
        <v/>
      </c>
    </row>
    <row r="68" spans="1:17" ht="15">
      <c r="A68" s="48">
        <v>66</v>
      </c>
      <c r="H68" s="30" t="str">
        <f>IF(_xlfn.IFERROR(VLOOKUP(G68,'数据'!S:T,2,0),"否")="否","否","是")</f>
        <v>否</v>
      </c>
      <c r="I68" s="31" t="str">
        <f t="shared" si="4"/>
        <v/>
      </c>
      <c r="K68" s="30" t="str">
        <f>IF(M68="-","",IF(M68&lt;&gt;"",COUNTIF($M$2:M68,M68),""))</f>
        <v/>
      </c>
      <c r="L68" s="30" t="str">
        <f>_xlfn.IFERROR(VLOOKUP(G68,'数据'!P:Q,2,0),"")</f>
        <v/>
      </c>
      <c r="M68" s="30" t="str">
        <f t="shared" si="5"/>
        <v>-</v>
      </c>
      <c r="N68" s="30" t="str">
        <f>_xlfn.IFERROR(VLOOKUP(J68,'数据'!S:T,2,0),"")</f>
        <v/>
      </c>
      <c r="P68" s="30" t="str">
        <f t="shared" si="6"/>
        <v/>
      </c>
      <c r="Q68" s="31" t="str">
        <f aca="true" t="shared" si="7" ref="Q68:Q131">IF(L68&lt;&gt;"",IF(N68="",(E68&amp;"-"&amp;L68&amp;"-"&amp;P68),E68&amp;"-"&amp;L68&amp;"•"&amp;N68&amp;"-"&amp;P68),"")</f>
        <v/>
      </c>
    </row>
    <row r="69" spans="1:17" ht="15">
      <c r="A69" s="48">
        <v>67</v>
      </c>
      <c r="H69" s="30" t="str">
        <f>IF(_xlfn.IFERROR(VLOOKUP(G69,'数据'!S:T,2,0),"否")="否","否","是")</f>
        <v>否</v>
      </c>
      <c r="I69" s="31" t="str">
        <f t="shared" si="4"/>
        <v/>
      </c>
      <c r="K69" s="30" t="str">
        <f>IF(M69="-","",IF(M69&lt;&gt;"",COUNTIF($M$2:M69,M69),""))</f>
        <v/>
      </c>
      <c r="L69" s="30" t="str">
        <f>_xlfn.IFERROR(VLOOKUP(G69,'数据'!P:Q,2,0),"")</f>
        <v/>
      </c>
      <c r="M69" s="30" t="str">
        <f t="shared" si="5"/>
        <v>-</v>
      </c>
      <c r="N69" s="30" t="str">
        <f>_xlfn.IFERROR(VLOOKUP(J69,'数据'!S:T,2,0),"")</f>
        <v/>
      </c>
      <c r="P69" s="30" t="str">
        <f t="shared" si="6"/>
        <v/>
      </c>
      <c r="Q69" s="31" t="str">
        <f t="shared" si="7"/>
        <v/>
      </c>
    </row>
    <row r="70" spans="1:17" ht="15">
      <c r="A70" s="48">
        <v>68</v>
      </c>
      <c r="H70" s="30" t="str">
        <f>IF(_xlfn.IFERROR(VLOOKUP(G70,'数据'!S:T,2,0),"否")="否","否","是")</f>
        <v>否</v>
      </c>
      <c r="I70" s="31" t="str">
        <f t="shared" si="4"/>
        <v/>
      </c>
      <c r="K70" s="30" t="str">
        <f>IF(M70="-","",IF(M70&lt;&gt;"",COUNTIF($M$2:M70,M70),""))</f>
        <v/>
      </c>
      <c r="L70" s="30" t="str">
        <f>_xlfn.IFERROR(VLOOKUP(G70,'数据'!P:Q,2,0),"")</f>
        <v/>
      </c>
      <c r="M70" s="30" t="str">
        <f t="shared" si="5"/>
        <v>-</v>
      </c>
      <c r="N70" s="30" t="str">
        <f>_xlfn.IFERROR(VLOOKUP(J70,'数据'!S:T,2,0),"")</f>
        <v/>
      </c>
      <c r="P70" s="30" t="str">
        <f t="shared" si="6"/>
        <v/>
      </c>
      <c r="Q70" s="31" t="str">
        <f t="shared" si="7"/>
        <v/>
      </c>
    </row>
    <row r="71" spans="1:17" ht="15">
      <c r="A71" s="48">
        <v>69</v>
      </c>
      <c r="H71" s="30" t="str">
        <f>IF(_xlfn.IFERROR(VLOOKUP(G71,'数据'!S:T,2,0),"否")="否","否","是")</f>
        <v>否</v>
      </c>
      <c r="I71" s="31" t="str">
        <f t="shared" si="4"/>
        <v/>
      </c>
      <c r="K71" s="30" t="str">
        <f>IF(M71="-","",IF(M71&lt;&gt;"",COUNTIF($M$2:M71,M71),""))</f>
        <v/>
      </c>
      <c r="L71" s="30" t="str">
        <f>_xlfn.IFERROR(VLOOKUP(G71,'数据'!P:Q,2,0),"")</f>
        <v/>
      </c>
      <c r="M71" s="30" t="str">
        <f t="shared" si="5"/>
        <v>-</v>
      </c>
      <c r="N71" s="30" t="str">
        <f>_xlfn.IFERROR(VLOOKUP(J71,'数据'!S:T,2,0),"")</f>
        <v/>
      </c>
      <c r="P71" s="30" t="str">
        <f t="shared" si="6"/>
        <v/>
      </c>
      <c r="Q71" s="31" t="str">
        <f t="shared" si="7"/>
        <v/>
      </c>
    </row>
    <row r="72" spans="1:17" ht="15">
      <c r="A72" s="48">
        <v>70</v>
      </c>
      <c r="H72" s="30" t="str">
        <f>IF(_xlfn.IFERROR(VLOOKUP(G72,'数据'!S:T,2,0),"否")="否","否","是")</f>
        <v>否</v>
      </c>
      <c r="I72" s="31" t="str">
        <f t="shared" si="4"/>
        <v/>
      </c>
      <c r="K72" s="30" t="str">
        <f>IF(M72="-","",IF(M72&lt;&gt;"",COUNTIF($M$2:M72,M72),""))</f>
        <v/>
      </c>
      <c r="L72" s="30" t="str">
        <f>_xlfn.IFERROR(VLOOKUP(G72,'数据'!P:Q,2,0),"")</f>
        <v/>
      </c>
      <c r="M72" s="30" t="str">
        <f t="shared" si="5"/>
        <v>-</v>
      </c>
      <c r="N72" s="30" t="str">
        <f>_xlfn.IFERROR(VLOOKUP(J72,'数据'!S:T,2,0),"")</f>
        <v/>
      </c>
      <c r="P72" s="30" t="str">
        <f t="shared" si="6"/>
        <v/>
      </c>
      <c r="Q72" s="31" t="str">
        <f t="shared" si="7"/>
        <v/>
      </c>
    </row>
    <row r="73" spans="1:17" ht="15">
      <c r="A73" s="48">
        <v>71</v>
      </c>
      <c r="H73" s="30" t="str">
        <f>IF(_xlfn.IFERROR(VLOOKUP(G73,'数据'!S:T,2,0),"否")="否","否","是")</f>
        <v>否</v>
      </c>
      <c r="I73" s="31" t="str">
        <f t="shared" si="4"/>
        <v/>
      </c>
      <c r="K73" s="30" t="str">
        <f>IF(M73="-","",IF(M73&lt;&gt;"",COUNTIF($M$2:M73,M73),""))</f>
        <v/>
      </c>
      <c r="L73" s="30" t="str">
        <f>_xlfn.IFERROR(VLOOKUP(G73,'数据'!P:Q,2,0),"")</f>
        <v/>
      </c>
      <c r="M73" s="30" t="str">
        <f t="shared" si="5"/>
        <v>-</v>
      </c>
      <c r="N73" s="30" t="str">
        <f>_xlfn.IFERROR(VLOOKUP(J73,'数据'!S:T,2,0),"")</f>
        <v/>
      </c>
      <c r="P73" s="30" t="str">
        <f t="shared" si="6"/>
        <v/>
      </c>
      <c r="Q73" s="31" t="str">
        <f t="shared" si="7"/>
        <v/>
      </c>
    </row>
    <row r="74" spans="1:17" ht="15">
      <c r="A74" s="48">
        <v>72</v>
      </c>
      <c r="H74" s="30" t="str">
        <f>IF(_xlfn.IFERROR(VLOOKUP(G74,'数据'!S:T,2,0),"否")="否","否","是")</f>
        <v>否</v>
      </c>
      <c r="I74" s="31" t="str">
        <f t="shared" si="4"/>
        <v/>
      </c>
      <c r="K74" s="30" t="str">
        <f>IF(M74="-","",IF(M74&lt;&gt;"",COUNTIF($M$2:M74,M74),""))</f>
        <v/>
      </c>
      <c r="L74" s="30" t="str">
        <f>_xlfn.IFERROR(VLOOKUP(G74,'数据'!P:Q,2,0),"")</f>
        <v/>
      </c>
      <c r="M74" s="30" t="str">
        <f t="shared" si="5"/>
        <v>-</v>
      </c>
      <c r="N74" s="30" t="str">
        <f>_xlfn.IFERROR(VLOOKUP(J74,'数据'!S:T,2,0),"")</f>
        <v/>
      </c>
      <c r="P74" s="30" t="str">
        <f t="shared" si="6"/>
        <v/>
      </c>
      <c r="Q74" s="31" t="str">
        <f t="shared" si="7"/>
        <v/>
      </c>
    </row>
    <row r="75" spans="1:17" ht="15">
      <c r="A75" s="48">
        <v>73</v>
      </c>
      <c r="H75" s="30" t="str">
        <f>IF(_xlfn.IFERROR(VLOOKUP(G75,'数据'!S:T,2,0),"否")="否","否","是")</f>
        <v>否</v>
      </c>
      <c r="I75" s="31" t="str">
        <f t="shared" si="4"/>
        <v/>
      </c>
      <c r="K75" s="30" t="str">
        <f>IF(M75="-","",IF(M75&lt;&gt;"",COUNTIF($M$2:M75,M75),""))</f>
        <v/>
      </c>
      <c r="L75" s="30" t="str">
        <f>_xlfn.IFERROR(VLOOKUP(G75,'数据'!P:Q,2,0),"")</f>
        <v/>
      </c>
      <c r="M75" s="30" t="str">
        <f t="shared" si="5"/>
        <v>-</v>
      </c>
      <c r="N75" s="30" t="str">
        <f>_xlfn.IFERROR(VLOOKUP(J75,'数据'!S:T,2,0),"")</f>
        <v/>
      </c>
      <c r="P75" s="30" t="str">
        <f t="shared" si="6"/>
        <v/>
      </c>
      <c r="Q75" s="31" t="str">
        <f t="shared" si="7"/>
        <v/>
      </c>
    </row>
    <row r="76" spans="1:17" ht="15">
      <c r="A76" s="48">
        <v>74</v>
      </c>
      <c r="H76" s="30" t="str">
        <f>IF(_xlfn.IFERROR(VLOOKUP(G76,'数据'!S:T,2,0),"否")="否","否","是")</f>
        <v>否</v>
      </c>
      <c r="I76" s="31" t="str">
        <f t="shared" si="4"/>
        <v/>
      </c>
      <c r="K76" s="30" t="str">
        <f>IF(M76="-","",IF(M76&lt;&gt;"",COUNTIF($M$2:M76,M76),""))</f>
        <v/>
      </c>
      <c r="L76" s="30" t="str">
        <f>_xlfn.IFERROR(VLOOKUP(G76,'数据'!P:Q,2,0),"")</f>
        <v/>
      </c>
      <c r="M76" s="30" t="str">
        <f t="shared" si="5"/>
        <v>-</v>
      </c>
      <c r="N76" s="30" t="str">
        <f>_xlfn.IFERROR(VLOOKUP(J76,'数据'!S:T,2,0),"")</f>
        <v/>
      </c>
      <c r="P76" s="30" t="str">
        <f t="shared" si="6"/>
        <v/>
      </c>
      <c r="Q76" s="31" t="str">
        <f t="shared" si="7"/>
        <v/>
      </c>
    </row>
    <row r="77" spans="1:17" ht="15">
      <c r="A77" s="48">
        <v>75</v>
      </c>
      <c r="H77" s="30" t="str">
        <f>IF(_xlfn.IFERROR(VLOOKUP(G77,'数据'!S:T,2,0),"否")="否","否","是")</f>
        <v>否</v>
      </c>
      <c r="I77" s="31" t="str">
        <f t="shared" si="4"/>
        <v/>
      </c>
      <c r="K77" s="30" t="str">
        <f>IF(M77="-","",IF(M77&lt;&gt;"",COUNTIF($M$2:M77,M77),""))</f>
        <v/>
      </c>
      <c r="L77" s="30" t="str">
        <f>_xlfn.IFERROR(VLOOKUP(G77,'数据'!P:Q,2,0),"")</f>
        <v/>
      </c>
      <c r="M77" s="30" t="str">
        <f t="shared" si="5"/>
        <v>-</v>
      </c>
      <c r="N77" s="30" t="str">
        <f>_xlfn.IFERROR(VLOOKUP(J77,'数据'!S:T,2,0),"")</f>
        <v/>
      </c>
      <c r="P77" s="30" t="str">
        <f t="shared" si="6"/>
        <v/>
      </c>
      <c r="Q77" s="31" t="str">
        <f t="shared" si="7"/>
        <v/>
      </c>
    </row>
    <row r="78" spans="1:17" ht="15">
      <c r="A78" s="48">
        <v>76</v>
      </c>
      <c r="H78" s="30" t="str">
        <f>IF(_xlfn.IFERROR(VLOOKUP(G78,'数据'!S:T,2,0),"否")="否","否","是")</f>
        <v>否</v>
      </c>
      <c r="I78" s="31" t="str">
        <f t="shared" si="4"/>
        <v/>
      </c>
      <c r="K78" s="30" t="str">
        <f>IF(M78="-","",IF(M78&lt;&gt;"",COUNTIF($M$2:M78,M78),""))</f>
        <v/>
      </c>
      <c r="L78" s="30" t="str">
        <f>_xlfn.IFERROR(VLOOKUP(G78,'数据'!P:Q,2,0),"")</f>
        <v/>
      </c>
      <c r="M78" s="30" t="str">
        <f t="shared" si="5"/>
        <v>-</v>
      </c>
      <c r="N78" s="30" t="str">
        <f>_xlfn.IFERROR(VLOOKUP(J78,'数据'!S:T,2,0),"")</f>
        <v/>
      </c>
      <c r="P78" s="30" t="str">
        <f t="shared" si="6"/>
        <v/>
      </c>
      <c r="Q78" s="31" t="str">
        <f t="shared" si="7"/>
        <v/>
      </c>
    </row>
    <row r="79" spans="1:17" ht="15">
      <c r="A79" s="48">
        <v>77</v>
      </c>
      <c r="H79" s="30" t="str">
        <f>IF(_xlfn.IFERROR(VLOOKUP(G79,'数据'!S:T,2,0),"否")="否","否","是")</f>
        <v>否</v>
      </c>
      <c r="I79" s="31" t="str">
        <f t="shared" si="4"/>
        <v/>
      </c>
      <c r="K79" s="30" t="str">
        <f>IF(M79="-","",IF(M79&lt;&gt;"",COUNTIF($M$2:M79,M79),""))</f>
        <v/>
      </c>
      <c r="L79" s="30" t="str">
        <f>_xlfn.IFERROR(VLOOKUP(G79,'数据'!P:Q,2,0),"")</f>
        <v/>
      </c>
      <c r="M79" s="30" t="str">
        <f t="shared" si="5"/>
        <v>-</v>
      </c>
      <c r="N79" s="30" t="str">
        <f>_xlfn.IFERROR(VLOOKUP(J79,'数据'!S:T,2,0),"")</f>
        <v/>
      </c>
      <c r="P79" s="30" t="str">
        <f t="shared" si="6"/>
        <v/>
      </c>
      <c r="Q79" s="31" t="str">
        <f t="shared" si="7"/>
        <v/>
      </c>
    </row>
    <row r="80" spans="1:17" ht="15">
      <c r="A80" s="48">
        <v>78</v>
      </c>
      <c r="H80" s="30" t="str">
        <f>IF(_xlfn.IFERROR(VLOOKUP(G80,'数据'!S:T,2,0),"否")="否","否","是")</f>
        <v>否</v>
      </c>
      <c r="I80" s="31" t="str">
        <f t="shared" si="4"/>
        <v/>
      </c>
      <c r="K80" s="30" t="str">
        <f>IF(M80="-","",IF(M80&lt;&gt;"",COUNTIF($M$2:M80,M80),""))</f>
        <v/>
      </c>
      <c r="L80" s="30" t="str">
        <f>_xlfn.IFERROR(VLOOKUP(G80,'数据'!P:Q,2,0),"")</f>
        <v/>
      </c>
      <c r="M80" s="30" t="str">
        <f t="shared" si="5"/>
        <v>-</v>
      </c>
      <c r="N80" s="30" t="str">
        <f>_xlfn.IFERROR(VLOOKUP(J80,'数据'!S:T,2,0),"")</f>
        <v/>
      </c>
      <c r="P80" s="30" t="str">
        <f t="shared" si="6"/>
        <v/>
      </c>
      <c r="Q80" s="31" t="str">
        <f t="shared" si="7"/>
        <v/>
      </c>
    </row>
    <row r="81" spans="1:17" ht="15">
      <c r="A81" s="48">
        <v>79</v>
      </c>
      <c r="H81" s="30" t="str">
        <f>IF(_xlfn.IFERROR(VLOOKUP(G81,'数据'!S:T,2,0),"否")="否","否","是")</f>
        <v>否</v>
      </c>
      <c r="I81" s="31" t="str">
        <f t="shared" si="4"/>
        <v/>
      </c>
      <c r="K81" s="30" t="str">
        <f>IF(M81="-","",IF(M81&lt;&gt;"",COUNTIF($M$2:M81,M81),""))</f>
        <v/>
      </c>
      <c r="L81" s="30" t="str">
        <f>_xlfn.IFERROR(VLOOKUP(G81,'数据'!P:Q,2,0),"")</f>
        <v/>
      </c>
      <c r="M81" s="30" t="str">
        <f t="shared" si="5"/>
        <v>-</v>
      </c>
      <c r="N81" s="30" t="str">
        <f>_xlfn.IFERROR(VLOOKUP(J81,'数据'!S:T,2,0),"")</f>
        <v/>
      </c>
      <c r="P81" s="30" t="str">
        <f t="shared" si="6"/>
        <v/>
      </c>
      <c r="Q81" s="31" t="str">
        <f t="shared" si="7"/>
        <v/>
      </c>
    </row>
    <row r="82" spans="1:17" ht="15">
      <c r="A82" s="48">
        <v>80</v>
      </c>
      <c r="H82" s="30" t="str">
        <f>IF(_xlfn.IFERROR(VLOOKUP(G82,'数据'!S:T,2,0),"否")="否","否","是")</f>
        <v>否</v>
      </c>
      <c r="I82" s="31" t="str">
        <f t="shared" si="4"/>
        <v/>
      </c>
      <c r="K82" s="30" t="str">
        <f>IF(M82="-","",IF(M82&lt;&gt;"",COUNTIF($M$2:M82,M82),""))</f>
        <v/>
      </c>
      <c r="L82" s="30" t="str">
        <f>_xlfn.IFERROR(VLOOKUP(G82,'数据'!P:Q,2,0),"")</f>
        <v/>
      </c>
      <c r="M82" s="30" t="str">
        <f t="shared" si="5"/>
        <v>-</v>
      </c>
      <c r="N82" s="30" t="str">
        <f>_xlfn.IFERROR(VLOOKUP(J82,'数据'!S:T,2,0),"")</f>
        <v/>
      </c>
      <c r="P82" s="30" t="str">
        <f t="shared" si="6"/>
        <v/>
      </c>
      <c r="Q82" s="31" t="str">
        <f t="shared" si="7"/>
        <v/>
      </c>
    </row>
    <row r="83" spans="1:17" ht="15">
      <c r="A83" s="48">
        <v>81</v>
      </c>
      <c r="H83" s="30" t="str">
        <f>IF(_xlfn.IFERROR(VLOOKUP(G83,'数据'!S:T,2,0),"否")="否","否","是")</f>
        <v>否</v>
      </c>
      <c r="I83" s="31" t="str">
        <f t="shared" si="4"/>
        <v/>
      </c>
      <c r="K83" s="30" t="str">
        <f>IF(M83="-","",IF(M83&lt;&gt;"",COUNTIF($M$2:M83,M83),""))</f>
        <v/>
      </c>
      <c r="L83" s="30" t="str">
        <f>_xlfn.IFERROR(VLOOKUP(G83,'数据'!P:Q,2,0),"")</f>
        <v/>
      </c>
      <c r="M83" s="30" t="str">
        <f t="shared" si="5"/>
        <v>-</v>
      </c>
      <c r="N83" s="30" t="str">
        <f>_xlfn.IFERROR(VLOOKUP(J83,'数据'!S:T,2,0),"")</f>
        <v/>
      </c>
      <c r="P83" s="30" t="str">
        <f t="shared" si="6"/>
        <v/>
      </c>
      <c r="Q83" s="31" t="str">
        <f t="shared" si="7"/>
        <v/>
      </c>
    </row>
    <row r="84" spans="1:17" ht="15">
      <c r="A84" s="48">
        <v>82</v>
      </c>
      <c r="H84" s="30" t="str">
        <f>IF(_xlfn.IFERROR(VLOOKUP(G84,'数据'!S:T,2,0),"否")="否","否","是")</f>
        <v>否</v>
      </c>
      <c r="I84" s="31" t="str">
        <f t="shared" si="4"/>
        <v/>
      </c>
      <c r="K84" s="30" t="str">
        <f>IF(M84="-","",IF(M84&lt;&gt;"",COUNTIF($M$2:M84,M84),""))</f>
        <v/>
      </c>
      <c r="L84" s="30" t="str">
        <f>_xlfn.IFERROR(VLOOKUP(G84,'数据'!P:Q,2,0),"")</f>
        <v/>
      </c>
      <c r="M84" s="30" t="str">
        <f t="shared" si="5"/>
        <v>-</v>
      </c>
      <c r="N84" s="30" t="str">
        <f>_xlfn.IFERROR(VLOOKUP(J84,'数据'!S:T,2,0),"")</f>
        <v/>
      </c>
      <c r="P84" s="30" t="str">
        <f t="shared" si="6"/>
        <v/>
      </c>
      <c r="Q84" s="31" t="str">
        <f t="shared" si="7"/>
        <v/>
      </c>
    </row>
    <row r="85" spans="1:17" ht="15">
      <c r="A85" s="48">
        <v>83</v>
      </c>
      <c r="H85" s="30" t="str">
        <f>IF(_xlfn.IFERROR(VLOOKUP(G85,'数据'!S:T,2,0),"否")="否","否","是")</f>
        <v>否</v>
      </c>
      <c r="I85" s="31" t="str">
        <f t="shared" si="4"/>
        <v/>
      </c>
      <c r="K85" s="30" t="str">
        <f>IF(M85="-","",IF(M85&lt;&gt;"",COUNTIF($M$2:M85,M85),""))</f>
        <v/>
      </c>
      <c r="L85" s="30" t="str">
        <f>_xlfn.IFERROR(VLOOKUP(G85,'数据'!P:Q,2,0),"")</f>
        <v/>
      </c>
      <c r="M85" s="30" t="str">
        <f t="shared" si="5"/>
        <v>-</v>
      </c>
      <c r="N85" s="30" t="str">
        <f>_xlfn.IFERROR(VLOOKUP(J85,'数据'!S:T,2,0),"")</f>
        <v/>
      </c>
      <c r="P85" s="30" t="str">
        <f t="shared" si="6"/>
        <v/>
      </c>
      <c r="Q85" s="31" t="str">
        <f t="shared" si="7"/>
        <v/>
      </c>
    </row>
    <row r="86" spans="1:17" ht="15">
      <c r="A86" s="48">
        <v>84</v>
      </c>
      <c r="H86" s="30" t="str">
        <f>IF(_xlfn.IFERROR(VLOOKUP(G86,'数据'!S:T,2,0),"否")="否","否","是")</f>
        <v>否</v>
      </c>
      <c r="I86" s="31" t="str">
        <f t="shared" si="4"/>
        <v/>
      </c>
      <c r="K86" s="30" t="str">
        <f>IF(M86="-","",IF(M86&lt;&gt;"",COUNTIF($M$2:M86,M86),""))</f>
        <v/>
      </c>
      <c r="L86" s="30" t="str">
        <f>_xlfn.IFERROR(VLOOKUP(G86,'数据'!P:Q,2,0),"")</f>
        <v/>
      </c>
      <c r="M86" s="30" t="str">
        <f t="shared" si="5"/>
        <v>-</v>
      </c>
      <c r="N86" s="30" t="str">
        <f>_xlfn.IFERROR(VLOOKUP(J86,'数据'!S:T,2,0),"")</f>
        <v/>
      </c>
      <c r="P86" s="30" t="str">
        <f t="shared" si="6"/>
        <v/>
      </c>
      <c r="Q86" s="31" t="str">
        <f t="shared" si="7"/>
        <v/>
      </c>
    </row>
    <row r="87" spans="1:17" ht="15">
      <c r="A87" s="48">
        <v>85</v>
      </c>
      <c r="H87" s="30" t="str">
        <f>IF(_xlfn.IFERROR(VLOOKUP(G87,'数据'!S:T,2,0),"否")="否","否","是")</f>
        <v>否</v>
      </c>
      <c r="I87" s="31" t="str">
        <f t="shared" si="4"/>
        <v/>
      </c>
      <c r="K87" s="30" t="str">
        <f>IF(M87="-","",IF(M87&lt;&gt;"",COUNTIF($M$2:M87,M87),""))</f>
        <v/>
      </c>
      <c r="L87" s="30" t="str">
        <f>_xlfn.IFERROR(VLOOKUP(G87,'数据'!P:Q,2,0),"")</f>
        <v/>
      </c>
      <c r="M87" s="30" t="str">
        <f t="shared" si="5"/>
        <v>-</v>
      </c>
      <c r="N87" s="30" t="str">
        <f>_xlfn.IFERROR(VLOOKUP(J87,'数据'!S:T,2,0),"")</f>
        <v/>
      </c>
      <c r="P87" s="30" t="str">
        <f t="shared" si="6"/>
        <v/>
      </c>
      <c r="Q87" s="31" t="str">
        <f t="shared" si="7"/>
        <v/>
      </c>
    </row>
    <row r="88" spans="1:17" ht="15">
      <c r="A88" s="48">
        <v>86</v>
      </c>
      <c r="H88" s="30" t="str">
        <f>IF(_xlfn.IFERROR(VLOOKUP(G88,'数据'!S:T,2,0),"否")="否","否","是")</f>
        <v>否</v>
      </c>
      <c r="I88" s="31" t="str">
        <f t="shared" si="4"/>
        <v/>
      </c>
      <c r="K88" s="30" t="str">
        <f>IF(M88="-","",IF(M88&lt;&gt;"",COUNTIF($M$2:M88,M88),""))</f>
        <v/>
      </c>
      <c r="L88" s="30" t="str">
        <f>_xlfn.IFERROR(VLOOKUP(G88,'数据'!P:Q,2,0),"")</f>
        <v/>
      </c>
      <c r="M88" s="30" t="str">
        <f t="shared" si="5"/>
        <v>-</v>
      </c>
      <c r="N88" s="30" t="str">
        <f>_xlfn.IFERROR(VLOOKUP(J88,'数据'!S:T,2,0),"")</f>
        <v/>
      </c>
      <c r="P88" s="30" t="str">
        <f t="shared" si="6"/>
        <v/>
      </c>
      <c r="Q88" s="31" t="str">
        <f t="shared" si="7"/>
        <v/>
      </c>
    </row>
    <row r="89" spans="1:17" ht="15">
      <c r="A89" s="48">
        <v>87</v>
      </c>
      <c r="H89" s="30" t="str">
        <f>IF(_xlfn.IFERROR(VLOOKUP(G89,'数据'!S:T,2,0),"否")="否","否","是")</f>
        <v>否</v>
      </c>
      <c r="I89" s="31" t="str">
        <f t="shared" si="4"/>
        <v/>
      </c>
      <c r="K89" s="30" t="str">
        <f>IF(M89="-","",IF(M89&lt;&gt;"",COUNTIF($M$2:M89,M89),""))</f>
        <v/>
      </c>
      <c r="L89" s="30" t="str">
        <f>_xlfn.IFERROR(VLOOKUP(G89,'数据'!P:Q,2,0),"")</f>
        <v/>
      </c>
      <c r="M89" s="30" t="str">
        <f t="shared" si="5"/>
        <v>-</v>
      </c>
      <c r="N89" s="30" t="str">
        <f>_xlfn.IFERROR(VLOOKUP(J89,'数据'!S:T,2,0),"")</f>
        <v/>
      </c>
      <c r="P89" s="30" t="str">
        <f t="shared" si="6"/>
        <v/>
      </c>
      <c r="Q89" s="31" t="str">
        <f t="shared" si="7"/>
        <v/>
      </c>
    </row>
    <row r="90" spans="1:17" ht="15">
      <c r="A90" s="48">
        <v>88</v>
      </c>
      <c r="H90" s="30" t="str">
        <f>IF(_xlfn.IFERROR(VLOOKUP(G90,'数据'!S:T,2,0),"否")="否","否","是")</f>
        <v>否</v>
      </c>
      <c r="I90" s="31" t="str">
        <f t="shared" si="4"/>
        <v/>
      </c>
      <c r="K90" s="30" t="str">
        <f>IF(M90="-","",IF(M90&lt;&gt;"",COUNTIF($M$2:M90,M90),""))</f>
        <v/>
      </c>
      <c r="L90" s="30" t="str">
        <f>_xlfn.IFERROR(VLOOKUP(G90,'数据'!P:Q,2,0),"")</f>
        <v/>
      </c>
      <c r="M90" s="30" t="str">
        <f t="shared" si="5"/>
        <v>-</v>
      </c>
      <c r="N90" s="30" t="str">
        <f>_xlfn.IFERROR(VLOOKUP(J90,'数据'!S:T,2,0),"")</f>
        <v/>
      </c>
      <c r="P90" s="30" t="str">
        <f t="shared" si="6"/>
        <v/>
      </c>
      <c r="Q90" s="31" t="str">
        <f t="shared" si="7"/>
        <v/>
      </c>
    </row>
    <row r="91" spans="1:17" ht="15">
      <c r="A91" s="48">
        <v>89</v>
      </c>
      <c r="H91" s="30" t="str">
        <f>IF(_xlfn.IFERROR(VLOOKUP(G91,'数据'!S:T,2,0),"否")="否","否","是")</f>
        <v>否</v>
      </c>
      <c r="I91" s="31" t="str">
        <f t="shared" si="4"/>
        <v/>
      </c>
      <c r="K91" s="30" t="str">
        <f>IF(M91="-","",IF(M91&lt;&gt;"",COUNTIF($M$2:M91,M91),""))</f>
        <v/>
      </c>
      <c r="L91" s="30" t="str">
        <f>_xlfn.IFERROR(VLOOKUP(G91,'数据'!P:Q,2,0),"")</f>
        <v/>
      </c>
      <c r="M91" s="30" t="str">
        <f t="shared" si="5"/>
        <v>-</v>
      </c>
      <c r="N91" s="30" t="str">
        <f>_xlfn.IFERROR(VLOOKUP(J91,'数据'!S:T,2,0),"")</f>
        <v/>
      </c>
      <c r="P91" s="30" t="str">
        <f t="shared" si="6"/>
        <v/>
      </c>
      <c r="Q91" s="31" t="str">
        <f t="shared" si="7"/>
        <v/>
      </c>
    </row>
    <row r="92" spans="1:17" ht="15">
      <c r="A92" s="48">
        <v>90</v>
      </c>
      <c r="H92" s="30" t="str">
        <f>IF(_xlfn.IFERROR(VLOOKUP(G92,'数据'!S:T,2,0),"否")="否","否","是")</f>
        <v>否</v>
      </c>
      <c r="I92" s="31" t="str">
        <f t="shared" si="4"/>
        <v/>
      </c>
      <c r="K92" s="30" t="str">
        <f>IF(M92="-","",IF(M92&lt;&gt;"",COUNTIF($M$2:M92,M92),""))</f>
        <v/>
      </c>
      <c r="L92" s="30" t="str">
        <f>_xlfn.IFERROR(VLOOKUP(G92,'数据'!P:Q,2,0),"")</f>
        <v/>
      </c>
      <c r="M92" s="30" t="str">
        <f t="shared" si="5"/>
        <v>-</v>
      </c>
      <c r="N92" s="30" t="str">
        <f>_xlfn.IFERROR(VLOOKUP(J92,'数据'!S:T,2,0),"")</f>
        <v/>
      </c>
      <c r="P92" s="30" t="str">
        <f t="shared" si="6"/>
        <v/>
      </c>
      <c r="Q92" s="31" t="str">
        <f t="shared" si="7"/>
        <v/>
      </c>
    </row>
    <row r="93" spans="1:17" ht="15">
      <c r="A93" s="48">
        <v>91</v>
      </c>
      <c r="H93" s="30" t="str">
        <f>IF(_xlfn.IFERROR(VLOOKUP(G93,'数据'!S:T,2,0),"否")="否","否","是")</f>
        <v>否</v>
      </c>
      <c r="I93" s="31" t="str">
        <f t="shared" si="4"/>
        <v/>
      </c>
      <c r="K93" s="30" t="str">
        <f>IF(M93="-","",IF(M93&lt;&gt;"",COUNTIF($M$2:M93,M93),""))</f>
        <v/>
      </c>
      <c r="L93" s="30" t="str">
        <f>_xlfn.IFERROR(VLOOKUP(G93,'数据'!P:Q,2,0),"")</f>
        <v/>
      </c>
      <c r="M93" s="30" t="str">
        <f t="shared" si="5"/>
        <v>-</v>
      </c>
      <c r="N93" s="30" t="str">
        <f>_xlfn.IFERROR(VLOOKUP(J93,'数据'!S:T,2,0),"")</f>
        <v/>
      </c>
      <c r="P93" s="30" t="str">
        <f t="shared" si="6"/>
        <v/>
      </c>
      <c r="Q93" s="31" t="str">
        <f t="shared" si="7"/>
        <v/>
      </c>
    </row>
    <row r="94" spans="1:17" ht="15">
      <c r="A94" s="48">
        <v>92</v>
      </c>
      <c r="H94" s="30" t="str">
        <f>IF(_xlfn.IFERROR(VLOOKUP(G94,'数据'!S:T,2,0),"否")="否","否","是")</f>
        <v>否</v>
      </c>
      <c r="I94" s="31" t="str">
        <f t="shared" si="4"/>
        <v/>
      </c>
      <c r="K94" s="30" t="str">
        <f>IF(M94="-","",IF(M94&lt;&gt;"",COUNTIF($M$2:M94,M94),""))</f>
        <v/>
      </c>
      <c r="L94" s="30" t="str">
        <f>_xlfn.IFERROR(VLOOKUP(G94,'数据'!P:Q,2,0),"")</f>
        <v/>
      </c>
      <c r="M94" s="30" t="str">
        <f t="shared" si="5"/>
        <v>-</v>
      </c>
      <c r="N94" s="30" t="str">
        <f>_xlfn.IFERROR(VLOOKUP(J94,'数据'!S:T,2,0),"")</f>
        <v/>
      </c>
      <c r="P94" s="30" t="str">
        <f t="shared" si="6"/>
        <v/>
      </c>
      <c r="Q94" s="31" t="str">
        <f t="shared" si="7"/>
        <v/>
      </c>
    </row>
    <row r="95" spans="1:17" ht="15">
      <c r="A95" s="48">
        <v>93</v>
      </c>
      <c r="H95" s="30" t="str">
        <f>IF(_xlfn.IFERROR(VLOOKUP(G95,'数据'!S:T,2,0),"否")="否","否","是")</f>
        <v>否</v>
      </c>
      <c r="I95" s="31" t="str">
        <f t="shared" si="4"/>
        <v/>
      </c>
      <c r="K95" s="30" t="str">
        <f>IF(M95="-","",IF(M95&lt;&gt;"",COUNTIF($M$2:M95,M95),""))</f>
        <v/>
      </c>
      <c r="L95" s="30" t="str">
        <f>_xlfn.IFERROR(VLOOKUP(G95,'数据'!P:Q,2,0),"")</f>
        <v/>
      </c>
      <c r="M95" s="30" t="str">
        <f t="shared" si="5"/>
        <v>-</v>
      </c>
      <c r="N95" s="30" t="str">
        <f>_xlfn.IFERROR(VLOOKUP(J95,'数据'!S:T,2,0),"")</f>
        <v/>
      </c>
      <c r="P95" s="30" t="str">
        <f t="shared" si="6"/>
        <v/>
      </c>
      <c r="Q95" s="31" t="str">
        <f t="shared" si="7"/>
        <v/>
      </c>
    </row>
    <row r="96" spans="1:17" ht="15">
      <c r="A96" s="48">
        <v>94</v>
      </c>
      <c r="H96" s="30" t="str">
        <f>IF(_xlfn.IFERROR(VLOOKUP(G96,'数据'!S:T,2,0),"否")="否","否","是")</f>
        <v>否</v>
      </c>
      <c r="I96" s="31" t="str">
        <f t="shared" si="4"/>
        <v/>
      </c>
      <c r="K96" s="30" t="str">
        <f>IF(M96="-","",IF(M96&lt;&gt;"",COUNTIF($M$2:M96,M96),""))</f>
        <v/>
      </c>
      <c r="L96" s="30" t="str">
        <f>_xlfn.IFERROR(VLOOKUP(G96,'数据'!P:Q,2,0),"")</f>
        <v/>
      </c>
      <c r="M96" s="30" t="str">
        <f t="shared" si="5"/>
        <v>-</v>
      </c>
      <c r="N96" s="30" t="str">
        <f>_xlfn.IFERROR(VLOOKUP(J96,'数据'!S:T,2,0),"")</f>
        <v/>
      </c>
      <c r="P96" s="30" t="str">
        <f t="shared" si="6"/>
        <v/>
      </c>
      <c r="Q96" s="31" t="str">
        <f t="shared" si="7"/>
        <v/>
      </c>
    </row>
    <row r="97" spans="1:17" ht="15">
      <c r="A97" s="48">
        <v>95</v>
      </c>
      <c r="H97" s="30" t="str">
        <f>IF(_xlfn.IFERROR(VLOOKUP(G97,'数据'!S:T,2,0),"否")="否","否","是")</f>
        <v>否</v>
      </c>
      <c r="I97" s="31" t="str">
        <f t="shared" si="4"/>
        <v/>
      </c>
      <c r="K97" s="30" t="str">
        <f>IF(M97="-","",IF(M97&lt;&gt;"",COUNTIF($M$2:M97,M97),""))</f>
        <v/>
      </c>
      <c r="L97" s="30" t="str">
        <f>_xlfn.IFERROR(VLOOKUP(G97,'数据'!P:Q,2,0),"")</f>
        <v/>
      </c>
      <c r="M97" s="30" t="str">
        <f t="shared" si="5"/>
        <v>-</v>
      </c>
      <c r="N97" s="30" t="str">
        <f>_xlfn.IFERROR(VLOOKUP(J97,'数据'!S:T,2,0),"")</f>
        <v/>
      </c>
      <c r="P97" s="30" t="str">
        <f t="shared" si="6"/>
        <v/>
      </c>
      <c r="Q97" s="31" t="str">
        <f t="shared" si="7"/>
        <v/>
      </c>
    </row>
    <row r="98" spans="1:17" ht="15">
      <c r="A98" s="48">
        <v>96</v>
      </c>
      <c r="H98" s="30" t="str">
        <f>IF(_xlfn.IFERROR(VLOOKUP(G98,'数据'!S:T,2,0),"否")="否","否","是")</f>
        <v>否</v>
      </c>
      <c r="I98" s="31" t="str">
        <f t="shared" si="4"/>
        <v/>
      </c>
      <c r="K98" s="30" t="str">
        <f>IF(M98="-","",IF(M98&lt;&gt;"",COUNTIF($M$2:M98,M98),""))</f>
        <v/>
      </c>
      <c r="L98" s="30" t="str">
        <f>_xlfn.IFERROR(VLOOKUP(G98,'数据'!P:Q,2,0),"")</f>
        <v/>
      </c>
      <c r="M98" s="30" t="str">
        <f t="shared" si="5"/>
        <v>-</v>
      </c>
      <c r="N98" s="30" t="str">
        <f>_xlfn.IFERROR(VLOOKUP(J98,'数据'!S:T,2,0),"")</f>
        <v/>
      </c>
      <c r="P98" s="30" t="str">
        <f t="shared" si="6"/>
        <v/>
      </c>
      <c r="Q98" s="31" t="str">
        <f t="shared" si="7"/>
        <v/>
      </c>
    </row>
    <row r="99" spans="1:17" ht="15">
      <c r="A99" s="48">
        <v>97</v>
      </c>
      <c r="H99" s="30" t="str">
        <f>IF(_xlfn.IFERROR(VLOOKUP(G99,'数据'!S:T,2,0),"否")="否","否","是")</f>
        <v>否</v>
      </c>
      <c r="I99" s="31" t="str">
        <f t="shared" si="4"/>
        <v/>
      </c>
      <c r="K99" s="30" t="str">
        <f>IF(M99="-","",IF(M99&lt;&gt;"",COUNTIF($M$2:M99,M99),""))</f>
        <v/>
      </c>
      <c r="L99" s="30" t="str">
        <f>_xlfn.IFERROR(VLOOKUP(G99,'数据'!P:Q,2,0),"")</f>
        <v/>
      </c>
      <c r="M99" s="30" t="str">
        <f t="shared" si="5"/>
        <v>-</v>
      </c>
      <c r="N99" s="30" t="str">
        <f>_xlfn.IFERROR(VLOOKUP(J99,'数据'!S:T,2,0),"")</f>
        <v/>
      </c>
      <c r="P99" s="30" t="str">
        <f t="shared" si="6"/>
        <v/>
      </c>
      <c r="Q99" s="31" t="str">
        <f t="shared" si="7"/>
        <v/>
      </c>
    </row>
    <row r="100" spans="1:17" ht="15">
      <c r="A100" s="48">
        <v>98</v>
      </c>
      <c r="H100" s="30" t="str">
        <f>IF(_xlfn.IFERROR(VLOOKUP(G100,'数据'!S:T,2,0),"否")="否","否","是")</f>
        <v>否</v>
      </c>
      <c r="I100" s="31" t="str">
        <f t="shared" si="4"/>
        <v/>
      </c>
      <c r="K100" s="30" t="str">
        <f>IF(M100="-","",IF(M100&lt;&gt;"",COUNTIF($M$2:M100,M100),""))</f>
        <v/>
      </c>
      <c r="L100" s="30" t="str">
        <f>_xlfn.IFERROR(VLOOKUP(G100,'数据'!P:Q,2,0),"")</f>
        <v/>
      </c>
      <c r="M100" s="30" t="str">
        <f t="shared" si="5"/>
        <v>-</v>
      </c>
      <c r="N100" s="30" t="str">
        <f>_xlfn.IFERROR(VLOOKUP(J100,'数据'!S:T,2,0),"")</f>
        <v/>
      </c>
      <c r="P100" s="30" t="str">
        <f t="shared" si="6"/>
        <v/>
      </c>
      <c r="Q100" s="31" t="str">
        <f t="shared" si="7"/>
        <v/>
      </c>
    </row>
    <row r="101" spans="1:17" ht="15">
      <c r="A101" s="48">
        <v>99</v>
      </c>
      <c r="H101" s="30" t="str">
        <f>IF(_xlfn.IFERROR(VLOOKUP(G101,'数据'!S:T,2,0),"否")="否","否","是")</f>
        <v>否</v>
      </c>
      <c r="I101" s="31" t="str">
        <f t="shared" si="4"/>
        <v/>
      </c>
      <c r="K101" s="30" t="str">
        <f>IF(M101="-","",IF(M101&lt;&gt;"",COUNTIF($M$2:M101,M101),""))</f>
        <v/>
      </c>
      <c r="L101" s="30" t="str">
        <f>_xlfn.IFERROR(VLOOKUP(G101,'数据'!P:Q,2,0),"")</f>
        <v/>
      </c>
      <c r="M101" s="30" t="str">
        <f t="shared" si="5"/>
        <v>-</v>
      </c>
      <c r="N101" s="30" t="str">
        <f>_xlfn.IFERROR(VLOOKUP(J101,'数据'!S:T,2,0),"")</f>
        <v/>
      </c>
      <c r="P101" s="30" t="str">
        <f t="shared" si="6"/>
        <v/>
      </c>
      <c r="Q101" s="31" t="str">
        <f t="shared" si="7"/>
        <v/>
      </c>
    </row>
    <row r="102" spans="1:17" ht="15">
      <c r="A102" s="48">
        <v>100</v>
      </c>
      <c r="H102" s="30" t="str">
        <f>IF(_xlfn.IFERROR(VLOOKUP(G102,'数据'!S:T,2,0),"否")="否","否","是")</f>
        <v>否</v>
      </c>
      <c r="I102" s="31" t="str">
        <f t="shared" si="4"/>
        <v/>
      </c>
      <c r="K102" s="30" t="str">
        <f>IF(M102="-","",IF(M102&lt;&gt;"",COUNTIF($M$2:M102,M102),""))</f>
        <v/>
      </c>
      <c r="L102" s="30" t="str">
        <f>_xlfn.IFERROR(VLOOKUP(G102,'数据'!P:Q,2,0),"")</f>
        <v/>
      </c>
      <c r="M102" s="30" t="str">
        <f t="shared" si="5"/>
        <v>-</v>
      </c>
      <c r="N102" s="30" t="str">
        <f>_xlfn.IFERROR(VLOOKUP(J102,'数据'!S:T,2,0),"")</f>
        <v/>
      </c>
      <c r="P102" s="30" t="str">
        <f t="shared" si="6"/>
        <v/>
      </c>
      <c r="Q102" s="31" t="str">
        <f t="shared" si="7"/>
        <v/>
      </c>
    </row>
    <row r="103" spans="1:17" ht="15">
      <c r="A103" s="48">
        <v>101</v>
      </c>
      <c r="H103" s="30" t="str">
        <f>IF(_xlfn.IFERROR(VLOOKUP(G103,'数据'!S:T,2,0),"否")="否","否","是")</f>
        <v>否</v>
      </c>
      <c r="I103" s="31" t="str">
        <f aca="true" t="shared" si="8" ref="I103:I166">IF(G103&lt;&gt;"",H103,"")</f>
        <v/>
      </c>
      <c r="K103" s="30" t="str">
        <f>IF(M103="-","",IF(M103&lt;&gt;"",COUNTIF($M$2:M103,M103),""))</f>
        <v/>
      </c>
      <c r="L103" s="30" t="str">
        <f>_xlfn.IFERROR(VLOOKUP(G103,'数据'!P:Q,2,0),"")</f>
        <v/>
      </c>
      <c r="M103" s="30" t="str">
        <f aca="true" t="shared" si="9" ref="M103:M166">E103&amp;"-"&amp;L103&amp;N103</f>
        <v>-</v>
      </c>
      <c r="N103" s="30" t="str">
        <f>_xlfn.IFERROR(VLOOKUP(J103,'数据'!S:T,2,0),"")</f>
        <v/>
      </c>
      <c r="P103" s="30" t="str">
        <f t="shared" si="6"/>
        <v/>
      </c>
      <c r="Q103" s="31" t="str">
        <f t="shared" si="7"/>
        <v/>
      </c>
    </row>
    <row r="104" spans="1:17" ht="15">
      <c r="A104" s="48">
        <v>102</v>
      </c>
      <c r="H104" s="30" t="str">
        <f>IF(_xlfn.IFERROR(VLOOKUP(G104,'数据'!S:T,2,0),"否")="否","否","是")</f>
        <v>否</v>
      </c>
      <c r="I104" s="31" t="str">
        <f t="shared" si="8"/>
        <v/>
      </c>
      <c r="K104" s="30" t="str">
        <f>IF(M104="-","",IF(M104&lt;&gt;"",COUNTIF($M$2:M104,M104),""))</f>
        <v/>
      </c>
      <c r="L104" s="30" t="str">
        <f>_xlfn.IFERROR(VLOOKUP(G104,'数据'!P:Q,2,0),"")</f>
        <v/>
      </c>
      <c r="M104" s="30" t="str">
        <f t="shared" si="9"/>
        <v>-</v>
      </c>
      <c r="N104" s="30" t="str">
        <f>_xlfn.IFERROR(VLOOKUP(J104,'数据'!S:T,2,0),"")</f>
        <v/>
      </c>
      <c r="P104" s="30" t="str">
        <f t="shared" si="6"/>
        <v/>
      </c>
      <c r="Q104" s="31" t="str">
        <f t="shared" si="7"/>
        <v/>
      </c>
    </row>
    <row r="105" spans="1:17" ht="15">
      <c r="A105" s="48">
        <v>103</v>
      </c>
      <c r="H105" s="30" t="str">
        <f>IF(_xlfn.IFERROR(VLOOKUP(G105,'数据'!S:T,2,0),"否")="否","否","是")</f>
        <v>否</v>
      </c>
      <c r="I105" s="31" t="str">
        <f t="shared" si="8"/>
        <v/>
      </c>
      <c r="K105" s="30" t="str">
        <f>IF(M105="-","",IF(M105&lt;&gt;"",COUNTIF($M$2:M105,M105),""))</f>
        <v/>
      </c>
      <c r="L105" s="30" t="str">
        <f>_xlfn.IFERROR(VLOOKUP(G105,'数据'!P:Q,2,0),"")</f>
        <v/>
      </c>
      <c r="M105" s="30" t="str">
        <f t="shared" si="9"/>
        <v>-</v>
      </c>
      <c r="N105" s="30" t="str">
        <f>_xlfn.IFERROR(VLOOKUP(J105,'数据'!S:T,2,0),"")</f>
        <v/>
      </c>
      <c r="P105" s="30" t="str">
        <f t="shared" si="6"/>
        <v/>
      </c>
      <c r="Q105" s="31" t="str">
        <f t="shared" si="7"/>
        <v/>
      </c>
    </row>
    <row r="106" spans="1:17" ht="15">
      <c r="A106" s="48">
        <v>104</v>
      </c>
      <c r="H106" s="30" t="str">
        <f>IF(_xlfn.IFERROR(VLOOKUP(G106,'数据'!S:T,2,0),"否")="否","否","是")</f>
        <v>否</v>
      </c>
      <c r="I106" s="31" t="str">
        <f t="shared" si="8"/>
        <v/>
      </c>
      <c r="K106" s="30" t="str">
        <f>IF(M106="-","",IF(M106&lt;&gt;"",COUNTIF($M$2:M106,M106),""))</f>
        <v/>
      </c>
      <c r="L106" s="30" t="str">
        <f>_xlfn.IFERROR(VLOOKUP(G106,'数据'!P:Q,2,0),"")</f>
        <v/>
      </c>
      <c r="M106" s="30" t="str">
        <f t="shared" si="9"/>
        <v>-</v>
      </c>
      <c r="N106" s="30" t="str">
        <f>_xlfn.IFERROR(VLOOKUP(J106,'数据'!S:T,2,0),"")</f>
        <v/>
      </c>
      <c r="P106" s="30" t="str">
        <f t="shared" si="6"/>
        <v/>
      </c>
      <c r="Q106" s="31" t="str">
        <f t="shared" si="7"/>
        <v/>
      </c>
    </row>
    <row r="107" spans="1:17" ht="15">
      <c r="A107" s="48">
        <v>105</v>
      </c>
      <c r="H107" s="30" t="str">
        <f>IF(_xlfn.IFERROR(VLOOKUP(G107,'数据'!S:T,2,0),"否")="否","否","是")</f>
        <v>否</v>
      </c>
      <c r="I107" s="31" t="str">
        <f t="shared" si="8"/>
        <v/>
      </c>
      <c r="K107" s="30" t="str">
        <f>IF(M107="-","",IF(M107&lt;&gt;"",COUNTIF($M$2:M107,M107),""))</f>
        <v/>
      </c>
      <c r="L107" s="30" t="str">
        <f>_xlfn.IFERROR(VLOOKUP(G107,'数据'!P:Q,2,0),"")</f>
        <v/>
      </c>
      <c r="M107" s="30" t="str">
        <f t="shared" si="9"/>
        <v>-</v>
      </c>
      <c r="N107" s="30" t="str">
        <f>_xlfn.IFERROR(VLOOKUP(J107,'数据'!S:T,2,0),"")</f>
        <v/>
      </c>
      <c r="P107" s="30" t="str">
        <f t="shared" si="6"/>
        <v/>
      </c>
      <c r="Q107" s="31" t="str">
        <f t="shared" si="7"/>
        <v/>
      </c>
    </row>
    <row r="108" spans="1:17" ht="15">
      <c r="A108" s="48">
        <v>106</v>
      </c>
      <c r="H108" s="30" t="str">
        <f>IF(_xlfn.IFERROR(VLOOKUP(G108,'数据'!S:T,2,0),"否")="否","否","是")</f>
        <v>否</v>
      </c>
      <c r="I108" s="31" t="str">
        <f t="shared" si="8"/>
        <v/>
      </c>
      <c r="K108" s="30" t="str">
        <f>IF(M108="-","",IF(M108&lt;&gt;"",COUNTIF($M$2:M108,M108),""))</f>
        <v/>
      </c>
      <c r="L108" s="30" t="str">
        <f>_xlfn.IFERROR(VLOOKUP(G108,'数据'!P:Q,2,0),"")</f>
        <v/>
      </c>
      <c r="M108" s="30" t="str">
        <f t="shared" si="9"/>
        <v>-</v>
      </c>
      <c r="N108" s="30" t="str">
        <f>_xlfn.IFERROR(VLOOKUP(J108,'数据'!S:T,2,0),"")</f>
        <v/>
      </c>
      <c r="P108" s="30" t="str">
        <f t="shared" si="6"/>
        <v/>
      </c>
      <c r="Q108" s="31" t="str">
        <f t="shared" si="7"/>
        <v/>
      </c>
    </row>
    <row r="109" spans="1:17" ht="15">
      <c r="A109" s="48">
        <v>107</v>
      </c>
      <c r="H109" s="30" t="str">
        <f>IF(_xlfn.IFERROR(VLOOKUP(G109,'数据'!S:T,2,0),"否")="否","否","是")</f>
        <v>否</v>
      </c>
      <c r="I109" s="31" t="str">
        <f t="shared" si="8"/>
        <v/>
      </c>
      <c r="K109" s="30" t="str">
        <f>IF(M109="-","",IF(M109&lt;&gt;"",COUNTIF($M$2:M109,M109),""))</f>
        <v/>
      </c>
      <c r="L109" s="30" t="str">
        <f>_xlfn.IFERROR(VLOOKUP(G109,'数据'!P:Q,2,0),"")</f>
        <v/>
      </c>
      <c r="M109" s="30" t="str">
        <f t="shared" si="9"/>
        <v>-</v>
      </c>
      <c r="N109" s="30" t="str">
        <f>_xlfn.IFERROR(VLOOKUP(J109,'数据'!S:T,2,0),"")</f>
        <v/>
      </c>
      <c r="P109" s="30" t="str">
        <f t="shared" si="6"/>
        <v/>
      </c>
      <c r="Q109" s="31" t="str">
        <f t="shared" si="7"/>
        <v/>
      </c>
    </row>
    <row r="110" spans="1:17" ht="15">
      <c r="A110" s="48">
        <v>108</v>
      </c>
      <c r="H110" s="30" t="str">
        <f>IF(_xlfn.IFERROR(VLOOKUP(G110,'数据'!S:T,2,0),"否")="否","否","是")</f>
        <v>否</v>
      </c>
      <c r="I110" s="31" t="str">
        <f t="shared" si="8"/>
        <v/>
      </c>
      <c r="K110" s="30" t="str">
        <f>IF(M110="-","",IF(M110&lt;&gt;"",COUNTIF($M$2:M110,M110),""))</f>
        <v/>
      </c>
      <c r="L110" s="30" t="str">
        <f>_xlfn.IFERROR(VLOOKUP(G110,'数据'!P:Q,2,0),"")</f>
        <v/>
      </c>
      <c r="M110" s="30" t="str">
        <f t="shared" si="9"/>
        <v>-</v>
      </c>
      <c r="N110" s="30" t="str">
        <f>_xlfn.IFERROR(VLOOKUP(J110,'数据'!S:T,2,0),"")</f>
        <v/>
      </c>
      <c r="P110" s="30" t="str">
        <f t="shared" si="6"/>
        <v/>
      </c>
      <c r="Q110" s="31" t="str">
        <f t="shared" si="7"/>
        <v/>
      </c>
    </row>
    <row r="111" spans="1:17" ht="15">
      <c r="A111" s="48">
        <v>109</v>
      </c>
      <c r="H111" s="30" t="str">
        <f>IF(_xlfn.IFERROR(VLOOKUP(G111,'数据'!S:T,2,0),"否")="否","否","是")</f>
        <v>否</v>
      </c>
      <c r="I111" s="31" t="str">
        <f t="shared" si="8"/>
        <v/>
      </c>
      <c r="K111" s="30" t="str">
        <f>IF(M111="-","",IF(M111&lt;&gt;"",COUNTIF($M$2:M111,M111),""))</f>
        <v/>
      </c>
      <c r="L111" s="30" t="str">
        <f>_xlfn.IFERROR(VLOOKUP(G111,'数据'!P:Q,2,0),"")</f>
        <v/>
      </c>
      <c r="M111" s="30" t="str">
        <f t="shared" si="9"/>
        <v>-</v>
      </c>
      <c r="N111" s="30" t="str">
        <f>_xlfn.IFERROR(VLOOKUP(J111,'数据'!S:T,2,0),"")</f>
        <v/>
      </c>
      <c r="P111" s="30" t="str">
        <f t="shared" si="6"/>
        <v/>
      </c>
      <c r="Q111" s="31" t="str">
        <f t="shared" si="7"/>
        <v/>
      </c>
    </row>
    <row r="112" spans="1:17" ht="15">
      <c r="A112" s="48">
        <v>110</v>
      </c>
      <c r="H112" s="30" t="str">
        <f>IF(_xlfn.IFERROR(VLOOKUP(G112,'数据'!S:T,2,0),"否")="否","否","是")</f>
        <v>否</v>
      </c>
      <c r="I112" s="31" t="str">
        <f t="shared" si="8"/>
        <v/>
      </c>
      <c r="K112" s="30" t="str">
        <f>IF(M112="-","",IF(M112&lt;&gt;"",COUNTIF($M$2:M112,M112),""))</f>
        <v/>
      </c>
      <c r="L112" s="30" t="str">
        <f>_xlfn.IFERROR(VLOOKUP(G112,'数据'!P:Q,2,0),"")</f>
        <v/>
      </c>
      <c r="M112" s="30" t="str">
        <f t="shared" si="9"/>
        <v>-</v>
      </c>
      <c r="N112" s="30" t="str">
        <f>_xlfn.IFERROR(VLOOKUP(J112,'数据'!S:T,2,0),"")</f>
        <v/>
      </c>
      <c r="P112" s="30" t="str">
        <f t="shared" si="6"/>
        <v/>
      </c>
      <c r="Q112" s="31" t="str">
        <f t="shared" si="7"/>
        <v/>
      </c>
    </row>
    <row r="113" spans="1:17" ht="15">
      <c r="A113" s="48">
        <v>111</v>
      </c>
      <c r="H113" s="30" t="str">
        <f>IF(_xlfn.IFERROR(VLOOKUP(G113,'数据'!S:T,2,0),"否")="否","否","是")</f>
        <v>否</v>
      </c>
      <c r="I113" s="31" t="str">
        <f t="shared" si="8"/>
        <v/>
      </c>
      <c r="K113" s="30" t="str">
        <f>IF(M113="-","",IF(M113&lt;&gt;"",COUNTIF($M$2:M113,M113),""))</f>
        <v/>
      </c>
      <c r="L113" s="30" t="str">
        <f>_xlfn.IFERROR(VLOOKUP(G113,'数据'!P:Q,2,0),"")</f>
        <v/>
      </c>
      <c r="M113" s="30" t="str">
        <f t="shared" si="9"/>
        <v>-</v>
      </c>
      <c r="N113" s="30" t="str">
        <f>_xlfn.IFERROR(VLOOKUP(J113,'数据'!S:T,2,0),"")</f>
        <v/>
      </c>
      <c r="P113" s="30" t="str">
        <f t="shared" si="6"/>
        <v/>
      </c>
      <c r="Q113" s="31" t="str">
        <f t="shared" si="7"/>
        <v/>
      </c>
    </row>
    <row r="114" spans="1:17" ht="15">
      <c r="A114" s="48">
        <v>112</v>
      </c>
      <c r="H114" s="30" t="str">
        <f>IF(_xlfn.IFERROR(VLOOKUP(G114,'数据'!S:T,2,0),"否")="否","否","是")</f>
        <v>否</v>
      </c>
      <c r="I114" s="31" t="str">
        <f t="shared" si="8"/>
        <v/>
      </c>
      <c r="K114" s="30" t="str">
        <f>IF(M114="-","",IF(M114&lt;&gt;"",COUNTIF($M$2:M114,M114),""))</f>
        <v/>
      </c>
      <c r="L114" s="30" t="str">
        <f>_xlfn.IFERROR(VLOOKUP(G114,'数据'!P:Q,2,0),"")</f>
        <v/>
      </c>
      <c r="M114" s="30" t="str">
        <f t="shared" si="9"/>
        <v>-</v>
      </c>
      <c r="N114" s="30" t="str">
        <f>_xlfn.IFERROR(VLOOKUP(J114,'数据'!S:T,2,0),"")</f>
        <v/>
      </c>
      <c r="P114" s="30" t="str">
        <f t="shared" si="6"/>
        <v/>
      </c>
      <c r="Q114" s="31" t="str">
        <f t="shared" si="7"/>
        <v/>
      </c>
    </row>
    <row r="115" spans="1:17" ht="15">
      <c r="A115" s="48">
        <v>113</v>
      </c>
      <c r="H115" s="30" t="str">
        <f>IF(_xlfn.IFERROR(VLOOKUP(G115,'数据'!S:T,2,0),"否")="否","否","是")</f>
        <v>否</v>
      </c>
      <c r="I115" s="31" t="str">
        <f t="shared" si="8"/>
        <v/>
      </c>
      <c r="K115" s="30" t="str">
        <f>IF(M115="-","",IF(M115&lt;&gt;"",COUNTIF($M$2:M115,M115),""))</f>
        <v/>
      </c>
      <c r="L115" s="30" t="str">
        <f>_xlfn.IFERROR(VLOOKUP(G115,'数据'!P:Q,2,0),"")</f>
        <v/>
      </c>
      <c r="M115" s="30" t="str">
        <f t="shared" si="9"/>
        <v>-</v>
      </c>
      <c r="N115" s="30" t="str">
        <f>_xlfn.IFERROR(VLOOKUP(J115,'数据'!S:T,2,0),"")</f>
        <v/>
      </c>
      <c r="P115" s="30" t="str">
        <f t="shared" si="6"/>
        <v/>
      </c>
      <c r="Q115" s="31" t="str">
        <f t="shared" si="7"/>
        <v/>
      </c>
    </row>
    <row r="116" spans="1:17" ht="15">
      <c r="A116" s="48">
        <v>114</v>
      </c>
      <c r="H116" s="30" t="str">
        <f>IF(_xlfn.IFERROR(VLOOKUP(G116,'数据'!S:T,2,0),"否")="否","否","是")</f>
        <v>否</v>
      </c>
      <c r="I116" s="31" t="str">
        <f t="shared" si="8"/>
        <v/>
      </c>
      <c r="K116" s="30" t="str">
        <f>IF(M116="-","",IF(M116&lt;&gt;"",COUNTIF($M$2:M116,M116),""))</f>
        <v/>
      </c>
      <c r="L116" s="30" t="str">
        <f>_xlfn.IFERROR(VLOOKUP(G116,'数据'!P:Q,2,0),"")</f>
        <v/>
      </c>
      <c r="M116" s="30" t="str">
        <f t="shared" si="9"/>
        <v>-</v>
      </c>
      <c r="N116" s="30" t="str">
        <f>_xlfn.IFERROR(VLOOKUP(J116,'数据'!S:T,2,0),"")</f>
        <v/>
      </c>
      <c r="P116" s="30" t="str">
        <f t="shared" si="6"/>
        <v/>
      </c>
      <c r="Q116" s="31" t="str">
        <f t="shared" si="7"/>
        <v/>
      </c>
    </row>
    <row r="117" spans="1:17" ht="15">
      <c r="A117" s="48">
        <v>115</v>
      </c>
      <c r="H117" s="30" t="str">
        <f>IF(_xlfn.IFERROR(VLOOKUP(G117,'数据'!S:T,2,0),"否")="否","否","是")</f>
        <v>否</v>
      </c>
      <c r="I117" s="31" t="str">
        <f t="shared" si="8"/>
        <v/>
      </c>
      <c r="K117" s="30" t="str">
        <f>IF(M117="-","",IF(M117&lt;&gt;"",COUNTIF($M$2:M117,M117),""))</f>
        <v/>
      </c>
      <c r="L117" s="30" t="str">
        <f>_xlfn.IFERROR(VLOOKUP(G117,'数据'!P:Q,2,0),"")</f>
        <v/>
      </c>
      <c r="M117" s="30" t="str">
        <f t="shared" si="9"/>
        <v>-</v>
      </c>
      <c r="N117" s="30" t="str">
        <f>_xlfn.IFERROR(VLOOKUP(J117,'数据'!S:T,2,0),"")</f>
        <v/>
      </c>
      <c r="P117" s="30" t="str">
        <f t="shared" si="6"/>
        <v/>
      </c>
      <c r="Q117" s="31" t="str">
        <f t="shared" si="7"/>
        <v/>
      </c>
    </row>
    <row r="118" spans="1:17" ht="15">
      <c r="A118" s="48">
        <v>116</v>
      </c>
      <c r="H118" s="30" t="str">
        <f>IF(_xlfn.IFERROR(VLOOKUP(G118,'数据'!S:T,2,0),"否")="否","否","是")</f>
        <v>否</v>
      </c>
      <c r="I118" s="31" t="str">
        <f t="shared" si="8"/>
        <v/>
      </c>
      <c r="K118" s="30" t="str">
        <f>IF(M118="-","",IF(M118&lt;&gt;"",COUNTIF($M$2:M118,M118),""))</f>
        <v/>
      </c>
      <c r="L118" s="30" t="str">
        <f>_xlfn.IFERROR(VLOOKUP(G118,'数据'!P:Q,2,0),"")</f>
        <v/>
      </c>
      <c r="M118" s="30" t="str">
        <f t="shared" si="9"/>
        <v>-</v>
      </c>
      <c r="N118" s="30" t="str">
        <f>_xlfn.IFERROR(VLOOKUP(J118,'数据'!S:T,2,0),"")</f>
        <v/>
      </c>
      <c r="P118" s="30" t="str">
        <f t="shared" si="6"/>
        <v/>
      </c>
      <c r="Q118" s="31" t="str">
        <f t="shared" si="7"/>
        <v/>
      </c>
    </row>
    <row r="119" spans="1:17" ht="15">
      <c r="A119" s="48">
        <v>117</v>
      </c>
      <c r="H119" s="30" t="str">
        <f>IF(_xlfn.IFERROR(VLOOKUP(G119,'数据'!S:T,2,0),"否")="否","否","是")</f>
        <v>否</v>
      </c>
      <c r="I119" s="31" t="str">
        <f t="shared" si="8"/>
        <v/>
      </c>
      <c r="K119" s="30" t="str">
        <f>IF(M119="-","",IF(M119&lt;&gt;"",COUNTIF($M$2:M119,M119),""))</f>
        <v/>
      </c>
      <c r="L119" s="30" t="str">
        <f>_xlfn.IFERROR(VLOOKUP(G119,'数据'!P:Q,2,0),"")</f>
        <v/>
      </c>
      <c r="M119" s="30" t="str">
        <f t="shared" si="9"/>
        <v>-</v>
      </c>
      <c r="N119" s="30" t="str">
        <f>_xlfn.IFERROR(VLOOKUP(J119,'数据'!S:T,2,0),"")</f>
        <v/>
      </c>
      <c r="P119" s="30" t="str">
        <f t="shared" si="6"/>
        <v/>
      </c>
      <c r="Q119" s="31" t="str">
        <f t="shared" si="7"/>
        <v/>
      </c>
    </row>
    <row r="120" spans="1:17" ht="15">
      <c r="A120" s="48">
        <v>118</v>
      </c>
      <c r="H120" s="30" t="str">
        <f>IF(_xlfn.IFERROR(VLOOKUP(G120,'数据'!S:T,2,0),"否")="否","否","是")</f>
        <v>否</v>
      </c>
      <c r="I120" s="31" t="str">
        <f t="shared" si="8"/>
        <v/>
      </c>
      <c r="K120" s="30" t="str">
        <f>IF(M120="-","",IF(M120&lt;&gt;"",COUNTIF($M$2:M120,M120),""))</f>
        <v/>
      </c>
      <c r="L120" s="30" t="str">
        <f>_xlfn.IFERROR(VLOOKUP(G120,'数据'!P:Q,2,0),"")</f>
        <v/>
      </c>
      <c r="M120" s="30" t="str">
        <f t="shared" si="9"/>
        <v>-</v>
      </c>
      <c r="N120" s="30" t="str">
        <f>_xlfn.IFERROR(VLOOKUP(J120,'数据'!S:T,2,0),"")</f>
        <v/>
      </c>
      <c r="P120" s="30" t="str">
        <f t="shared" si="6"/>
        <v/>
      </c>
      <c r="Q120" s="31" t="str">
        <f t="shared" si="7"/>
        <v/>
      </c>
    </row>
    <row r="121" spans="1:17" ht="15">
      <c r="A121" s="48">
        <v>119</v>
      </c>
      <c r="H121" s="30" t="str">
        <f>IF(_xlfn.IFERROR(VLOOKUP(G121,'数据'!S:T,2,0),"否")="否","否","是")</f>
        <v>否</v>
      </c>
      <c r="I121" s="31" t="str">
        <f t="shared" si="8"/>
        <v/>
      </c>
      <c r="K121" s="30" t="str">
        <f>IF(M121="-","",IF(M121&lt;&gt;"",COUNTIF($M$2:M121,M121),""))</f>
        <v/>
      </c>
      <c r="L121" s="30" t="str">
        <f>_xlfn.IFERROR(VLOOKUP(G121,'数据'!P:Q,2,0),"")</f>
        <v/>
      </c>
      <c r="M121" s="30" t="str">
        <f t="shared" si="9"/>
        <v>-</v>
      </c>
      <c r="N121" s="30" t="str">
        <f>_xlfn.IFERROR(VLOOKUP(J121,'数据'!S:T,2,0),"")</f>
        <v/>
      </c>
      <c r="P121" s="30" t="str">
        <f t="shared" si="6"/>
        <v/>
      </c>
      <c r="Q121" s="31" t="str">
        <f t="shared" si="7"/>
        <v/>
      </c>
    </row>
    <row r="122" spans="1:17" ht="15">
      <c r="A122" s="48">
        <v>120</v>
      </c>
      <c r="H122" s="30" t="str">
        <f>IF(_xlfn.IFERROR(VLOOKUP(G122,'数据'!S:T,2,0),"否")="否","否","是")</f>
        <v>否</v>
      </c>
      <c r="I122" s="31" t="str">
        <f t="shared" si="8"/>
        <v/>
      </c>
      <c r="K122" s="30" t="str">
        <f>IF(M122="-","",IF(M122&lt;&gt;"",COUNTIF($M$2:M122,M122),""))</f>
        <v/>
      </c>
      <c r="L122" s="30" t="str">
        <f>_xlfn.IFERROR(VLOOKUP(G122,'数据'!P:Q,2,0),"")</f>
        <v/>
      </c>
      <c r="M122" s="30" t="str">
        <f t="shared" si="9"/>
        <v>-</v>
      </c>
      <c r="N122" s="30" t="str">
        <f>_xlfn.IFERROR(VLOOKUP(J122,'数据'!S:T,2,0),"")</f>
        <v/>
      </c>
      <c r="P122" s="30" t="str">
        <f t="shared" si="6"/>
        <v/>
      </c>
      <c r="Q122" s="31" t="str">
        <f t="shared" si="7"/>
        <v/>
      </c>
    </row>
    <row r="123" spans="1:17" ht="15">
      <c r="A123" s="48">
        <v>121</v>
      </c>
      <c r="H123" s="30" t="str">
        <f>IF(_xlfn.IFERROR(VLOOKUP(G123,'数据'!S:T,2,0),"否")="否","否","是")</f>
        <v>否</v>
      </c>
      <c r="I123" s="31" t="str">
        <f t="shared" si="8"/>
        <v/>
      </c>
      <c r="K123" s="30" t="str">
        <f>IF(M123="-","",IF(M123&lt;&gt;"",COUNTIF($M$2:M123,M123),""))</f>
        <v/>
      </c>
      <c r="L123" s="30" t="str">
        <f>_xlfn.IFERROR(VLOOKUP(G123,'数据'!P:Q,2,0),"")</f>
        <v/>
      </c>
      <c r="M123" s="30" t="str">
        <f t="shared" si="9"/>
        <v>-</v>
      </c>
      <c r="N123" s="30" t="str">
        <f>_xlfn.IFERROR(VLOOKUP(J123,'数据'!S:T,2,0),"")</f>
        <v/>
      </c>
      <c r="P123" s="30" t="str">
        <f t="shared" si="6"/>
        <v/>
      </c>
      <c r="Q123" s="31" t="str">
        <f t="shared" si="7"/>
        <v/>
      </c>
    </row>
    <row r="124" spans="1:17" ht="15">
      <c r="A124" s="48">
        <v>122</v>
      </c>
      <c r="H124" s="30" t="str">
        <f>IF(_xlfn.IFERROR(VLOOKUP(G124,'数据'!S:T,2,0),"否")="否","否","是")</f>
        <v>否</v>
      </c>
      <c r="I124" s="31" t="str">
        <f t="shared" si="8"/>
        <v/>
      </c>
      <c r="K124" s="30" t="str">
        <f>IF(M124="-","",IF(M124&lt;&gt;"",COUNTIF($M$2:M124,M124),""))</f>
        <v/>
      </c>
      <c r="L124" s="30" t="str">
        <f>_xlfn.IFERROR(VLOOKUP(G124,'数据'!P:Q,2,0),"")</f>
        <v/>
      </c>
      <c r="M124" s="30" t="str">
        <f t="shared" si="9"/>
        <v>-</v>
      </c>
      <c r="N124" s="30" t="str">
        <f>_xlfn.IFERROR(VLOOKUP(J124,'数据'!S:T,2,0),"")</f>
        <v/>
      </c>
      <c r="P124" s="30" t="str">
        <f t="shared" si="6"/>
        <v/>
      </c>
      <c r="Q124" s="31" t="str">
        <f t="shared" si="7"/>
        <v/>
      </c>
    </row>
    <row r="125" spans="1:20" ht="15">
      <c r="A125" s="48">
        <v>123</v>
      </c>
      <c r="H125" s="30" t="str">
        <f>IF(_xlfn.IFERROR(VLOOKUP(G125,'数据'!S:T,2,0),"否")="否","否","是")</f>
        <v>否</v>
      </c>
      <c r="I125" s="31" t="str">
        <f t="shared" si="8"/>
        <v/>
      </c>
      <c r="K125" s="30" t="str">
        <f>IF(M125="-","",IF(M125&lt;&gt;"",COUNTIF($M$2:M125,M125),""))</f>
        <v/>
      </c>
      <c r="L125" s="30" t="str">
        <f>_xlfn.IFERROR(VLOOKUP(G125,'数据'!P:Q,2,0),"")</f>
        <v/>
      </c>
      <c r="M125" s="30" t="str">
        <f t="shared" si="9"/>
        <v>-</v>
      </c>
      <c r="N125" s="30" t="str">
        <f>_xlfn.IFERROR(VLOOKUP(J125,'数据'!S:T,2,0),"")</f>
        <v/>
      </c>
      <c r="P125" s="30" t="str">
        <f t="shared" si="6"/>
        <v/>
      </c>
      <c r="Q125" s="31" t="str">
        <f t="shared" si="7"/>
        <v/>
      </c>
      <c r="S125" s="33"/>
      <c r="T125" s="61"/>
    </row>
    <row r="126" spans="1:20" ht="15">
      <c r="A126" s="48">
        <v>124</v>
      </c>
      <c r="H126" s="30" t="str">
        <f>IF(_xlfn.IFERROR(VLOOKUP(G126,'数据'!S:T,2,0),"否")="否","否","是")</f>
        <v>否</v>
      </c>
      <c r="I126" s="31" t="str">
        <f t="shared" si="8"/>
        <v/>
      </c>
      <c r="K126" s="30" t="str">
        <f>IF(M126="-","",IF(M126&lt;&gt;"",COUNTIF($M$2:M126,M126),""))</f>
        <v/>
      </c>
      <c r="L126" s="30" t="str">
        <f>_xlfn.IFERROR(VLOOKUP(G126,'数据'!P:Q,2,0),"")</f>
        <v/>
      </c>
      <c r="M126" s="30" t="str">
        <f t="shared" si="9"/>
        <v>-</v>
      </c>
      <c r="N126" s="30" t="str">
        <f>_xlfn.IFERROR(VLOOKUP(J126,'数据'!S:T,2,0),"")</f>
        <v/>
      </c>
      <c r="P126" s="30" t="str">
        <f t="shared" si="6"/>
        <v/>
      </c>
      <c r="Q126" s="31" t="str">
        <f t="shared" si="7"/>
        <v/>
      </c>
      <c r="S126" s="33"/>
      <c r="T126" s="61"/>
    </row>
    <row r="127" spans="1:20" ht="15">
      <c r="A127" s="48">
        <v>125</v>
      </c>
      <c r="H127" s="30" t="str">
        <f>IF(_xlfn.IFERROR(VLOOKUP(G127,'数据'!S:T,2,0),"否")="否","否","是")</f>
        <v>否</v>
      </c>
      <c r="I127" s="31" t="str">
        <f t="shared" si="8"/>
        <v/>
      </c>
      <c r="K127" s="30" t="str">
        <f>IF(M127="-","",IF(M127&lt;&gt;"",COUNTIF($M$2:M127,M127),""))</f>
        <v/>
      </c>
      <c r="L127" s="30" t="str">
        <f>_xlfn.IFERROR(VLOOKUP(G127,'数据'!P:Q,2,0),"")</f>
        <v/>
      </c>
      <c r="M127" s="30" t="str">
        <f t="shared" si="9"/>
        <v>-</v>
      </c>
      <c r="N127" s="30" t="str">
        <f>_xlfn.IFERROR(VLOOKUP(J127,'数据'!S:T,2,0),"")</f>
        <v/>
      </c>
      <c r="P127" s="30" t="str">
        <f t="shared" si="6"/>
        <v/>
      </c>
      <c r="Q127" s="31" t="str">
        <f t="shared" si="7"/>
        <v/>
      </c>
      <c r="S127" s="33"/>
      <c r="T127" s="61"/>
    </row>
    <row r="128" spans="1:20" ht="15">
      <c r="A128" s="48">
        <v>126</v>
      </c>
      <c r="H128" s="30" t="str">
        <f>IF(_xlfn.IFERROR(VLOOKUP(G128,'数据'!S:T,2,0),"否")="否","否","是")</f>
        <v>否</v>
      </c>
      <c r="I128" s="31" t="str">
        <f t="shared" si="8"/>
        <v/>
      </c>
      <c r="K128" s="30" t="str">
        <f>IF(M128="-","",IF(M128&lt;&gt;"",COUNTIF($M$2:M128,M128),""))</f>
        <v/>
      </c>
      <c r="L128" s="30" t="str">
        <f>_xlfn.IFERROR(VLOOKUP(G128,'数据'!P:Q,2,0),"")</f>
        <v/>
      </c>
      <c r="M128" s="30" t="str">
        <f t="shared" si="9"/>
        <v>-</v>
      </c>
      <c r="N128" s="30" t="str">
        <f>_xlfn.IFERROR(VLOOKUP(J128,'数据'!S:T,2,0),"")</f>
        <v/>
      </c>
      <c r="P128" s="30" t="str">
        <f t="shared" si="6"/>
        <v/>
      </c>
      <c r="Q128" s="31" t="str">
        <f t="shared" si="7"/>
        <v/>
      </c>
      <c r="S128" s="33"/>
      <c r="T128" s="61"/>
    </row>
    <row r="129" spans="1:20" ht="15">
      <c r="A129" s="48">
        <v>127</v>
      </c>
      <c r="H129" s="30" t="str">
        <f>IF(_xlfn.IFERROR(VLOOKUP(G129,'数据'!S:T,2,0),"否")="否","否","是")</f>
        <v>否</v>
      </c>
      <c r="I129" s="31" t="str">
        <f t="shared" si="8"/>
        <v/>
      </c>
      <c r="K129" s="30" t="str">
        <f>IF(M129="-","",IF(M129&lt;&gt;"",COUNTIF($M$2:M129,M129),""))</f>
        <v/>
      </c>
      <c r="L129" s="30" t="str">
        <f>_xlfn.IFERROR(VLOOKUP(G129,'数据'!P:Q,2,0),"")</f>
        <v/>
      </c>
      <c r="M129" s="30" t="str">
        <f t="shared" si="9"/>
        <v>-</v>
      </c>
      <c r="N129" s="30" t="str">
        <f>_xlfn.IFERROR(VLOOKUP(J129,'数据'!S:T,2,0),"")</f>
        <v/>
      </c>
      <c r="P129" s="30" t="str">
        <f t="shared" si="6"/>
        <v/>
      </c>
      <c r="Q129" s="31" t="str">
        <f t="shared" si="7"/>
        <v/>
      </c>
      <c r="S129" s="33"/>
      <c r="T129" s="61"/>
    </row>
    <row r="130" spans="1:20" ht="15">
      <c r="A130" s="48">
        <v>128</v>
      </c>
      <c r="H130" s="30" t="str">
        <f>IF(_xlfn.IFERROR(VLOOKUP(G130,'数据'!S:T,2,0),"否")="否","否","是")</f>
        <v>否</v>
      </c>
      <c r="I130" s="31" t="str">
        <f t="shared" si="8"/>
        <v/>
      </c>
      <c r="K130" s="30" t="str">
        <f>IF(M130="-","",IF(M130&lt;&gt;"",COUNTIF($M$2:M130,M130),""))</f>
        <v/>
      </c>
      <c r="L130" s="30" t="str">
        <f>_xlfn.IFERROR(VLOOKUP(G130,'数据'!P:Q,2,0),"")</f>
        <v/>
      </c>
      <c r="M130" s="30" t="str">
        <f t="shared" si="9"/>
        <v>-</v>
      </c>
      <c r="N130" s="30" t="str">
        <f>_xlfn.IFERROR(VLOOKUP(J130,'数据'!S:T,2,0),"")</f>
        <v/>
      </c>
      <c r="P130" s="30" t="str">
        <f t="shared" si="6"/>
        <v/>
      </c>
      <c r="Q130" s="31" t="str">
        <f t="shared" si="7"/>
        <v/>
      </c>
      <c r="S130" s="33"/>
      <c r="T130" s="61"/>
    </row>
    <row r="131" spans="1:20" ht="15">
      <c r="A131" s="48">
        <v>129</v>
      </c>
      <c r="H131" s="30" t="str">
        <f>IF(_xlfn.IFERROR(VLOOKUP(G131,'数据'!S:T,2,0),"否")="否","否","是")</f>
        <v>否</v>
      </c>
      <c r="I131" s="31" t="str">
        <f t="shared" si="8"/>
        <v/>
      </c>
      <c r="K131" s="30" t="str">
        <f>IF(M131="-","",IF(M131&lt;&gt;"",COUNTIF($M$2:M131,M131),""))</f>
        <v/>
      </c>
      <c r="L131" s="30" t="str">
        <f>_xlfn.IFERROR(VLOOKUP(G131,'数据'!P:Q,2,0),"")</f>
        <v/>
      </c>
      <c r="M131" s="30" t="str">
        <f t="shared" si="9"/>
        <v>-</v>
      </c>
      <c r="N131" s="30" t="str">
        <f>_xlfn.IFERROR(VLOOKUP(J131,'数据'!S:T,2,0),"")</f>
        <v/>
      </c>
      <c r="P131" s="30" t="str">
        <f aca="true" t="shared" si="10" ref="P131:P194">IF(O131=10,"D10",IF(O131=30,"D30",IF(O131="永久","Y","")))</f>
        <v/>
      </c>
      <c r="Q131" s="31" t="str">
        <f t="shared" si="7"/>
        <v/>
      </c>
      <c r="S131" s="33"/>
      <c r="T131" s="61"/>
    </row>
    <row r="132" spans="1:20" ht="15">
      <c r="A132" s="48">
        <v>130</v>
      </c>
      <c r="H132" s="30" t="str">
        <f>IF(_xlfn.IFERROR(VLOOKUP(G132,'数据'!S:T,2,0),"否")="否","否","是")</f>
        <v>否</v>
      </c>
      <c r="I132" s="31" t="str">
        <f t="shared" si="8"/>
        <v/>
      </c>
      <c r="K132" s="30" t="str">
        <f>IF(M132="-","",IF(M132&lt;&gt;"",COUNTIF($M$2:M132,M132),""))</f>
        <v/>
      </c>
      <c r="L132" s="30" t="str">
        <f>_xlfn.IFERROR(VLOOKUP(G132,'数据'!P:Q,2,0),"")</f>
        <v/>
      </c>
      <c r="M132" s="30" t="str">
        <f t="shared" si="9"/>
        <v>-</v>
      </c>
      <c r="N132" s="30" t="str">
        <f>_xlfn.IFERROR(VLOOKUP(J132,'数据'!S:T,2,0),"")</f>
        <v/>
      </c>
      <c r="P132" s="30" t="str">
        <f t="shared" si="10"/>
        <v/>
      </c>
      <c r="Q132" s="31" t="str">
        <f aca="true" t="shared" si="11" ref="Q132:Q195">IF(L132&lt;&gt;"",IF(N132="",(E132&amp;"-"&amp;L132&amp;"-"&amp;P132),E132&amp;"-"&amp;L132&amp;"•"&amp;N132&amp;"-"&amp;P132),"")</f>
        <v/>
      </c>
      <c r="S132" s="33"/>
      <c r="T132" s="61"/>
    </row>
    <row r="133" spans="1:20" ht="15">
      <c r="A133" s="48">
        <v>131</v>
      </c>
      <c r="H133" s="30" t="str">
        <f>IF(_xlfn.IFERROR(VLOOKUP(G133,'数据'!S:T,2,0),"否")="否","否","是")</f>
        <v>否</v>
      </c>
      <c r="I133" s="31" t="str">
        <f t="shared" si="8"/>
        <v/>
      </c>
      <c r="K133" s="30" t="str">
        <f>IF(M133="-","",IF(M133&lt;&gt;"",COUNTIF($M$2:M133,M133),""))</f>
        <v/>
      </c>
      <c r="L133" s="30" t="str">
        <f>_xlfn.IFERROR(VLOOKUP(G133,'数据'!P:Q,2,0),"")</f>
        <v/>
      </c>
      <c r="M133" s="30" t="str">
        <f t="shared" si="9"/>
        <v>-</v>
      </c>
      <c r="N133" s="30" t="str">
        <f>_xlfn.IFERROR(VLOOKUP(J133,'数据'!S:T,2,0),"")</f>
        <v/>
      </c>
      <c r="P133" s="30" t="str">
        <f t="shared" si="10"/>
        <v/>
      </c>
      <c r="Q133" s="31" t="str">
        <f t="shared" si="11"/>
        <v/>
      </c>
      <c r="S133" s="33"/>
      <c r="T133" s="61"/>
    </row>
    <row r="134" spans="1:20" ht="15">
      <c r="A134" s="48">
        <v>132</v>
      </c>
      <c r="H134" s="30" t="str">
        <f>IF(_xlfn.IFERROR(VLOOKUP(G134,'数据'!S:T,2,0),"否")="否","否","是")</f>
        <v>否</v>
      </c>
      <c r="I134" s="31" t="str">
        <f t="shared" si="8"/>
        <v/>
      </c>
      <c r="K134" s="30" t="str">
        <f>IF(M134="-","",IF(M134&lt;&gt;"",COUNTIF($M$2:M134,M134),""))</f>
        <v/>
      </c>
      <c r="L134" s="30" t="str">
        <f>_xlfn.IFERROR(VLOOKUP(G134,'数据'!P:Q,2,0),"")</f>
        <v/>
      </c>
      <c r="M134" s="30" t="str">
        <f t="shared" si="9"/>
        <v>-</v>
      </c>
      <c r="N134" s="30" t="str">
        <f>_xlfn.IFERROR(VLOOKUP(J134,'数据'!S:T,2,0),"")</f>
        <v/>
      </c>
      <c r="P134" s="30" t="str">
        <f t="shared" si="10"/>
        <v/>
      </c>
      <c r="Q134" s="31" t="str">
        <f t="shared" si="11"/>
        <v/>
      </c>
      <c r="S134" s="33"/>
      <c r="T134" s="61"/>
    </row>
    <row r="135" spans="1:17" ht="15">
      <c r="A135" s="48">
        <v>133</v>
      </c>
      <c r="H135" s="30" t="str">
        <f>IF(_xlfn.IFERROR(VLOOKUP(G135,'数据'!S:T,2,0),"否")="否","否","是")</f>
        <v>否</v>
      </c>
      <c r="I135" s="31" t="str">
        <f t="shared" si="8"/>
        <v/>
      </c>
      <c r="K135" s="30" t="str">
        <f>IF(M135="-","",IF(M135&lt;&gt;"",COUNTIF($M$2:M135,M135),""))</f>
        <v/>
      </c>
      <c r="L135" s="30" t="str">
        <f>_xlfn.IFERROR(VLOOKUP(G135,'数据'!P:Q,2,0),"")</f>
        <v/>
      </c>
      <c r="M135" s="30" t="str">
        <f t="shared" si="9"/>
        <v>-</v>
      </c>
      <c r="N135" s="30" t="str">
        <f>_xlfn.IFERROR(VLOOKUP(J135,'数据'!S:T,2,0),"")</f>
        <v/>
      </c>
      <c r="P135" s="30" t="str">
        <f t="shared" si="10"/>
        <v/>
      </c>
      <c r="Q135" s="31" t="str">
        <f t="shared" si="11"/>
        <v/>
      </c>
    </row>
    <row r="136" spans="1:17" ht="15">
      <c r="A136" s="48">
        <v>134</v>
      </c>
      <c r="H136" s="30" t="str">
        <f>IF(_xlfn.IFERROR(VLOOKUP(G136,'数据'!S:T,2,0),"否")="否","否","是")</f>
        <v>否</v>
      </c>
      <c r="I136" s="31" t="str">
        <f t="shared" si="8"/>
        <v/>
      </c>
      <c r="K136" s="30" t="str">
        <f>IF(M136="-","",IF(M136&lt;&gt;"",COUNTIF($M$2:M136,M136),""))</f>
        <v/>
      </c>
      <c r="L136" s="30" t="str">
        <f>_xlfn.IFERROR(VLOOKUP(G136,'数据'!P:Q,2,0),"")</f>
        <v/>
      </c>
      <c r="M136" s="30" t="str">
        <f t="shared" si="9"/>
        <v>-</v>
      </c>
      <c r="N136" s="30" t="str">
        <f>_xlfn.IFERROR(VLOOKUP(J136,'数据'!S:T,2,0),"")</f>
        <v/>
      </c>
      <c r="P136" s="30" t="str">
        <f t="shared" si="10"/>
        <v/>
      </c>
      <c r="Q136" s="31" t="str">
        <f t="shared" si="11"/>
        <v/>
      </c>
    </row>
    <row r="137" spans="1:17" ht="15">
      <c r="A137" s="48">
        <v>135</v>
      </c>
      <c r="H137" s="30" t="str">
        <f>IF(_xlfn.IFERROR(VLOOKUP(G137,'数据'!S:T,2,0),"否")="否","否","是")</f>
        <v>否</v>
      </c>
      <c r="I137" s="31" t="str">
        <f t="shared" si="8"/>
        <v/>
      </c>
      <c r="K137" s="30" t="str">
        <f>IF(M137="-","",IF(M137&lt;&gt;"",COUNTIF($M$2:M137,M137),""))</f>
        <v/>
      </c>
      <c r="L137" s="30" t="str">
        <f>_xlfn.IFERROR(VLOOKUP(G137,'数据'!P:Q,2,0),"")</f>
        <v/>
      </c>
      <c r="M137" s="30" t="str">
        <f t="shared" si="9"/>
        <v>-</v>
      </c>
      <c r="N137" s="30" t="str">
        <f>_xlfn.IFERROR(VLOOKUP(J137,'数据'!S:T,2,0),"")</f>
        <v/>
      </c>
      <c r="P137" s="30" t="str">
        <f t="shared" si="10"/>
        <v/>
      </c>
      <c r="Q137" s="31" t="str">
        <f t="shared" si="11"/>
        <v/>
      </c>
    </row>
    <row r="138" spans="1:17" ht="15">
      <c r="A138" s="48">
        <v>136</v>
      </c>
      <c r="H138" s="30" t="str">
        <f>IF(_xlfn.IFERROR(VLOOKUP(G138,'数据'!S:T,2,0),"否")="否","否","是")</f>
        <v>否</v>
      </c>
      <c r="I138" s="31" t="str">
        <f t="shared" si="8"/>
        <v/>
      </c>
      <c r="K138" s="30" t="str">
        <f>IF(M138="-","",IF(M138&lt;&gt;"",COUNTIF($M$2:M138,M138),""))</f>
        <v/>
      </c>
      <c r="L138" s="30" t="str">
        <f>_xlfn.IFERROR(VLOOKUP(G138,'数据'!P:Q,2,0),"")</f>
        <v/>
      </c>
      <c r="M138" s="30" t="str">
        <f t="shared" si="9"/>
        <v>-</v>
      </c>
      <c r="N138" s="30" t="str">
        <f>_xlfn.IFERROR(VLOOKUP(J138,'数据'!S:T,2,0),"")</f>
        <v/>
      </c>
      <c r="P138" s="30" t="str">
        <f t="shared" si="10"/>
        <v/>
      </c>
      <c r="Q138" s="31" t="str">
        <f t="shared" si="11"/>
        <v/>
      </c>
    </row>
    <row r="139" spans="1:17" ht="15">
      <c r="A139" s="48">
        <v>137</v>
      </c>
      <c r="H139" s="30" t="str">
        <f>IF(_xlfn.IFERROR(VLOOKUP(G139,'数据'!S:T,2,0),"否")="否","否","是")</f>
        <v>否</v>
      </c>
      <c r="I139" s="31" t="str">
        <f t="shared" si="8"/>
        <v/>
      </c>
      <c r="K139" s="30" t="str">
        <f>IF(M139="-","",IF(M139&lt;&gt;"",COUNTIF($M$2:M139,M139),""))</f>
        <v/>
      </c>
      <c r="L139" s="30" t="str">
        <f>_xlfn.IFERROR(VLOOKUP(G139,'数据'!P:Q,2,0),"")</f>
        <v/>
      </c>
      <c r="M139" s="30" t="str">
        <f t="shared" si="9"/>
        <v>-</v>
      </c>
      <c r="N139" s="30" t="str">
        <f>_xlfn.IFERROR(VLOOKUP(J139,'数据'!S:T,2,0),"")</f>
        <v/>
      </c>
      <c r="P139" s="30" t="str">
        <f t="shared" si="10"/>
        <v/>
      </c>
      <c r="Q139" s="31" t="str">
        <f t="shared" si="11"/>
        <v/>
      </c>
    </row>
    <row r="140" spans="1:17" ht="15">
      <c r="A140" s="48">
        <v>138</v>
      </c>
      <c r="H140" s="30" t="str">
        <f>IF(_xlfn.IFERROR(VLOOKUP(G140,'数据'!S:T,2,0),"否")="否","否","是")</f>
        <v>否</v>
      </c>
      <c r="I140" s="31" t="str">
        <f t="shared" si="8"/>
        <v/>
      </c>
      <c r="K140" s="30" t="str">
        <f>IF(M140="-","",IF(M140&lt;&gt;"",COUNTIF($M$2:M140,M140),""))</f>
        <v/>
      </c>
      <c r="L140" s="30" t="str">
        <f>_xlfn.IFERROR(VLOOKUP(G140,'数据'!P:Q,2,0),"")</f>
        <v/>
      </c>
      <c r="M140" s="30" t="str">
        <f t="shared" si="9"/>
        <v>-</v>
      </c>
      <c r="N140" s="30" t="str">
        <f>_xlfn.IFERROR(VLOOKUP(J140,'数据'!S:T,2,0),"")</f>
        <v/>
      </c>
      <c r="P140" s="30" t="str">
        <f t="shared" si="10"/>
        <v/>
      </c>
      <c r="Q140" s="31" t="str">
        <f t="shared" si="11"/>
        <v/>
      </c>
    </row>
    <row r="141" spans="1:17" ht="15">
      <c r="A141" s="48">
        <v>139</v>
      </c>
      <c r="H141" s="30" t="str">
        <f>IF(_xlfn.IFERROR(VLOOKUP(G141,'数据'!S:T,2,0),"否")="否","否","是")</f>
        <v>否</v>
      </c>
      <c r="I141" s="31" t="str">
        <f t="shared" si="8"/>
        <v/>
      </c>
      <c r="K141" s="30" t="str">
        <f>IF(M141="-","",IF(M141&lt;&gt;"",COUNTIF($M$2:M141,M141),""))</f>
        <v/>
      </c>
      <c r="L141" s="30" t="str">
        <f>_xlfn.IFERROR(VLOOKUP(G141,'数据'!P:Q,2,0),"")</f>
        <v/>
      </c>
      <c r="M141" s="30" t="str">
        <f t="shared" si="9"/>
        <v>-</v>
      </c>
      <c r="N141" s="30" t="str">
        <f>_xlfn.IFERROR(VLOOKUP(J141,'数据'!S:T,2,0),"")</f>
        <v/>
      </c>
      <c r="P141" s="30" t="str">
        <f t="shared" si="10"/>
        <v/>
      </c>
      <c r="Q141" s="31" t="str">
        <f t="shared" si="11"/>
        <v/>
      </c>
    </row>
    <row r="142" spans="1:17" ht="15">
      <c r="A142" s="48">
        <v>140</v>
      </c>
      <c r="H142" s="30" t="str">
        <f>IF(_xlfn.IFERROR(VLOOKUP(G142,'数据'!S:T,2,0),"否")="否","否","是")</f>
        <v>否</v>
      </c>
      <c r="I142" s="31" t="str">
        <f t="shared" si="8"/>
        <v/>
      </c>
      <c r="K142" s="30" t="str">
        <f>IF(M142="-","",IF(M142&lt;&gt;"",COUNTIF($M$2:M142,M142),""))</f>
        <v/>
      </c>
      <c r="L142" s="30" t="str">
        <f>_xlfn.IFERROR(VLOOKUP(G142,'数据'!P:Q,2,0),"")</f>
        <v/>
      </c>
      <c r="M142" s="30" t="str">
        <f t="shared" si="9"/>
        <v>-</v>
      </c>
      <c r="N142" s="30" t="str">
        <f>_xlfn.IFERROR(VLOOKUP(J142,'数据'!S:T,2,0),"")</f>
        <v/>
      </c>
      <c r="P142" s="30" t="str">
        <f t="shared" si="10"/>
        <v/>
      </c>
      <c r="Q142" s="31" t="str">
        <f t="shared" si="11"/>
        <v/>
      </c>
    </row>
    <row r="143" spans="1:17" ht="15">
      <c r="A143" s="48">
        <v>141</v>
      </c>
      <c r="H143" s="30" t="str">
        <f>IF(_xlfn.IFERROR(VLOOKUP(G143,'数据'!S:T,2,0),"否")="否","否","是")</f>
        <v>否</v>
      </c>
      <c r="I143" s="31" t="str">
        <f t="shared" si="8"/>
        <v/>
      </c>
      <c r="K143" s="30" t="str">
        <f>IF(M143="-","",IF(M143&lt;&gt;"",COUNTIF($M$2:M143,M143),""))</f>
        <v/>
      </c>
      <c r="L143" s="30" t="str">
        <f>_xlfn.IFERROR(VLOOKUP(G143,'数据'!P:Q,2,0),"")</f>
        <v/>
      </c>
      <c r="M143" s="30" t="str">
        <f t="shared" si="9"/>
        <v>-</v>
      </c>
      <c r="N143" s="30" t="str">
        <f>_xlfn.IFERROR(VLOOKUP(J143,'数据'!S:T,2,0),"")</f>
        <v/>
      </c>
      <c r="P143" s="30" t="str">
        <f t="shared" si="10"/>
        <v/>
      </c>
      <c r="Q143" s="31" t="str">
        <f t="shared" si="11"/>
        <v/>
      </c>
    </row>
    <row r="144" spans="1:17" ht="15">
      <c r="A144" s="48">
        <v>142</v>
      </c>
      <c r="H144" s="30" t="str">
        <f>IF(_xlfn.IFERROR(VLOOKUP(G144,'数据'!S:T,2,0),"否")="否","否","是")</f>
        <v>否</v>
      </c>
      <c r="I144" s="31" t="str">
        <f t="shared" si="8"/>
        <v/>
      </c>
      <c r="K144" s="30" t="str">
        <f>IF(M144="-","",IF(M144&lt;&gt;"",COUNTIF($M$2:M144,M144),""))</f>
        <v/>
      </c>
      <c r="L144" s="30" t="str">
        <f>_xlfn.IFERROR(VLOOKUP(G144,'数据'!P:Q,2,0),"")</f>
        <v/>
      </c>
      <c r="M144" s="30" t="str">
        <f t="shared" si="9"/>
        <v>-</v>
      </c>
      <c r="N144" s="30" t="str">
        <f>_xlfn.IFERROR(VLOOKUP(J144,'数据'!S:T,2,0),"")</f>
        <v/>
      </c>
      <c r="P144" s="30" t="str">
        <f t="shared" si="10"/>
        <v/>
      </c>
      <c r="Q144" s="31" t="str">
        <f t="shared" si="11"/>
        <v/>
      </c>
    </row>
    <row r="145" spans="1:17" ht="15">
      <c r="A145" s="48">
        <v>143</v>
      </c>
      <c r="H145" s="30" t="str">
        <f>IF(_xlfn.IFERROR(VLOOKUP(G145,'数据'!S:T,2,0),"否")="否","否","是")</f>
        <v>否</v>
      </c>
      <c r="I145" s="31" t="str">
        <f t="shared" si="8"/>
        <v/>
      </c>
      <c r="K145" s="30" t="str">
        <f>IF(M145="-","",IF(M145&lt;&gt;"",COUNTIF($M$2:M145,M145),""))</f>
        <v/>
      </c>
      <c r="L145" s="30" t="str">
        <f>_xlfn.IFERROR(VLOOKUP(G145,'数据'!P:Q,2,0),"")</f>
        <v/>
      </c>
      <c r="M145" s="30" t="str">
        <f t="shared" si="9"/>
        <v>-</v>
      </c>
      <c r="N145" s="30" t="str">
        <f>_xlfn.IFERROR(VLOOKUP(J145,'数据'!S:T,2,0),"")</f>
        <v/>
      </c>
      <c r="P145" s="30" t="str">
        <f t="shared" si="10"/>
        <v/>
      </c>
      <c r="Q145" s="31" t="str">
        <f t="shared" si="11"/>
        <v/>
      </c>
    </row>
    <row r="146" spans="1:17" ht="15">
      <c r="A146" s="48">
        <v>144</v>
      </c>
      <c r="H146" s="30" t="str">
        <f>IF(_xlfn.IFERROR(VLOOKUP(G146,'数据'!S:T,2,0),"否")="否","否","是")</f>
        <v>否</v>
      </c>
      <c r="I146" s="31" t="str">
        <f t="shared" si="8"/>
        <v/>
      </c>
      <c r="K146" s="30" t="str">
        <f>IF(M146="-","",IF(M146&lt;&gt;"",COUNTIF($M$2:M146,M146),""))</f>
        <v/>
      </c>
      <c r="L146" s="30" t="str">
        <f>_xlfn.IFERROR(VLOOKUP(G146,'数据'!P:Q,2,0),"")</f>
        <v/>
      </c>
      <c r="M146" s="30" t="str">
        <f t="shared" si="9"/>
        <v>-</v>
      </c>
      <c r="N146" s="30" t="str">
        <f>_xlfn.IFERROR(VLOOKUP(J146,'数据'!S:T,2,0),"")</f>
        <v/>
      </c>
      <c r="P146" s="30" t="str">
        <f t="shared" si="10"/>
        <v/>
      </c>
      <c r="Q146" s="31" t="str">
        <f t="shared" si="11"/>
        <v/>
      </c>
    </row>
    <row r="147" spans="1:17" ht="15">
      <c r="A147" s="48">
        <v>145</v>
      </c>
      <c r="H147" s="30" t="str">
        <f>IF(_xlfn.IFERROR(VLOOKUP(G147,'数据'!S:T,2,0),"否")="否","否","是")</f>
        <v>否</v>
      </c>
      <c r="I147" s="31" t="str">
        <f t="shared" si="8"/>
        <v/>
      </c>
      <c r="K147" s="30" t="str">
        <f>IF(M147="-","",IF(M147&lt;&gt;"",COUNTIF($M$2:M147,M147),""))</f>
        <v/>
      </c>
      <c r="L147" s="30" t="str">
        <f>_xlfn.IFERROR(VLOOKUP(G147,'数据'!P:Q,2,0),"")</f>
        <v/>
      </c>
      <c r="M147" s="30" t="str">
        <f t="shared" si="9"/>
        <v>-</v>
      </c>
      <c r="N147" s="30" t="str">
        <f>_xlfn.IFERROR(VLOOKUP(J147,'数据'!S:T,2,0),"")</f>
        <v/>
      </c>
      <c r="P147" s="30" t="str">
        <f t="shared" si="10"/>
        <v/>
      </c>
      <c r="Q147" s="31" t="str">
        <f t="shared" si="11"/>
        <v/>
      </c>
    </row>
    <row r="148" spans="1:17" ht="15">
      <c r="A148" s="48">
        <v>146</v>
      </c>
      <c r="H148" s="30" t="str">
        <f>IF(_xlfn.IFERROR(VLOOKUP(G148,'数据'!S:T,2,0),"否")="否","否","是")</f>
        <v>否</v>
      </c>
      <c r="I148" s="31" t="str">
        <f t="shared" si="8"/>
        <v/>
      </c>
      <c r="K148" s="30" t="str">
        <f>IF(M148="-","",IF(M148&lt;&gt;"",COUNTIF($M$2:M148,M148),""))</f>
        <v/>
      </c>
      <c r="L148" s="30" t="str">
        <f>_xlfn.IFERROR(VLOOKUP(G148,'数据'!P:Q,2,0),"")</f>
        <v/>
      </c>
      <c r="M148" s="30" t="str">
        <f t="shared" si="9"/>
        <v>-</v>
      </c>
      <c r="N148" s="30" t="str">
        <f>_xlfn.IFERROR(VLOOKUP(J148,'数据'!S:T,2,0),"")</f>
        <v/>
      </c>
      <c r="P148" s="30" t="str">
        <f t="shared" si="10"/>
        <v/>
      </c>
      <c r="Q148" s="31" t="str">
        <f t="shared" si="11"/>
        <v/>
      </c>
    </row>
    <row r="149" spans="1:17" ht="15">
      <c r="A149" s="48">
        <v>147</v>
      </c>
      <c r="H149" s="30" t="str">
        <f>IF(_xlfn.IFERROR(VLOOKUP(G149,'数据'!S:T,2,0),"否")="否","否","是")</f>
        <v>否</v>
      </c>
      <c r="I149" s="31" t="str">
        <f t="shared" si="8"/>
        <v/>
      </c>
      <c r="K149" s="30" t="str">
        <f>IF(M149="-","",IF(M149&lt;&gt;"",COUNTIF($M$2:M149,M149),""))</f>
        <v/>
      </c>
      <c r="L149" s="30" t="str">
        <f>_xlfn.IFERROR(VLOOKUP(G149,'数据'!P:Q,2,0),"")</f>
        <v/>
      </c>
      <c r="M149" s="30" t="str">
        <f t="shared" si="9"/>
        <v>-</v>
      </c>
      <c r="N149" s="30" t="str">
        <f>_xlfn.IFERROR(VLOOKUP(J149,'数据'!S:T,2,0),"")</f>
        <v/>
      </c>
      <c r="P149" s="30" t="str">
        <f t="shared" si="10"/>
        <v/>
      </c>
      <c r="Q149" s="31" t="str">
        <f t="shared" si="11"/>
        <v/>
      </c>
    </row>
    <row r="150" spans="1:17" ht="15">
      <c r="A150" s="48">
        <v>148</v>
      </c>
      <c r="H150" s="30" t="str">
        <f>IF(_xlfn.IFERROR(VLOOKUP(G150,'数据'!S:T,2,0),"否")="否","否","是")</f>
        <v>否</v>
      </c>
      <c r="I150" s="31" t="str">
        <f t="shared" si="8"/>
        <v/>
      </c>
      <c r="K150" s="30" t="str">
        <f>IF(M150="-","",IF(M150&lt;&gt;"",COUNTIF($M$2:M150,M150),""))</f>
        <v/>
      </c>
      <c r="L150" s="30" t="str">
        <f>_xlfn.IFERROR(VLOOKUP(G150,'数据'!P:Q,2,0),"")</f>
        <v/>
      </c>
      <c r="M150" s="30" t="str">
        <f t="shared" si="9"/>
        <v>-</v>
      </c>
      <c r="N150" s="30" t="str">
        <f>_xlfn.IFERROR(VLOOKUP(J150,'数据'!S:T,2,0),"")</f>
        <v/>
      </c>
      <c r="P150" s="30" t="str">
        <f t="shared" si="10"/>
        <v/>
      </c>
      <c r="Q150" s="31" t="str">
        <f t="shared" si="11"/>
        <v/>
      </c>
    </row>
    <row r="151" spans="1:17" ht="15">
      <c r="A151" s="48">
        <v>149</v>
      </c>
      <c r="H151" s="30" t="str">
        <f>IF(_xlfn.IFERROR(VLOOKUP(G151,'数据'!S:T,2,0),"否")="否","否","是")</f>
        <v>否</v>
      </c>
      <c r="I151" s="31" t="str">
        <f t="shared" si="8"/>
        <v/>
      </c>
      <c r="K151" s="30" t="str">
        <f>IF(M151="-","",IF(M151&lt;&gt;"",COUNTIF($M$2:M151,M151),""))</f>
        <v/>
      </c>
      <c r="L151" s="30" t="str">
        <f>_xlfn.IFERROR(VLOOKUP(G151,'数据'!P:Q,2,0),"")</f>
        <v/>
      </c>
      <c r="M151" s="30" t="str">
        <f t="shared" si="9"/>
        <v>-</v>
      </c>
      <c r="N151" s="30" t="str">
        <f>_xlfn.IFERROR(VLOOKUP(J151,'数据'!S:T,2,0),"")</f>
        <v/>
      </c>
      <c r="P151" s="30" t="str">
        <f t="shared" si="10"/>
        <v/>
      </c>
      <c r="Q151" s="31" t="str">
        <f t="shared" si="11"/>
        <v/>
      </c>
    </row>
    <row r="152" spans="1:17" ht="15">
      <c r="A152" s="48">
        <v>150</v>
      </c>
      <c r="H152" s="30" t="str">
        <f>IF(_xlfn.IFERROR(VLOOKUP(G152,'数据'!S:T,2,0),"否")="否","否","是")</f>
        <v>否</v>
      </c>
      <c r="I152" s="31" t="str">
        <f t="shared" si="8"/>
        <v/>
      </c>
      <c r="K152" s="30" t="str">
        <f>IF(M152="-","",IF(M152&lt;&gt;"",COUNTIF($M$2:M152,M152),""))</f>
        <v/>
      </c>
      <c r="L152" s="30" t="str">
        <f>_xlfn.IFERROR(VLOOKUP(G152,'数据'!P:Q,2,0),"")</f>
        <v/>
      </c>
      <c r="M152" s="30" t="str">
        <f t="shared" si="9"/>
        <v>-</v>
      </c>
      <c r="N152" s="30" t="str">
        <f>_xlfn.IFERROR(VLOOKUP(J152,'数据'!S:T,2,0),"")</f>
        <v/>
      </c>
      <c r="P152" s="30" t="str">
        <f t="shared" si="10"/>
        <v/>
      </c>
      <c r="Q152" s="31" t="str">
        <f t="shared" si="11"/>
        <v/>
      </c>
    </row>
    <row r="153" spans="1:17" ht="15">
      <c r="A153" s="48">
        <v>151</v>
      </c>
      <c r="H153" s="30" t="str">
        <f>IF(_xlfn.IFERROR(VLOOKUP(G153,'数据'!S:T,2,0),"否")="否","否","是")</f>
        <v>否</v>
      </c>
      <c r="I153" s="31" t="str">
        <f t="shared" si="8"/>
        <v/>
      </c>
      <c r="K153" s="30" t="str">
        <f>IF(M153="-","",IF(M153&lt;&gt;"",COUNTIF($M$2:M153,M153),""))</f>
        <v/>
      </c>
      <c r="L153" s="30" t="str">
        <f>_xlfn.IFERROR(VLOOKUP(G153,'数据'!P:Q,2,0),"")</f>
        <v/>
      </c>
      <c r="M153" s="30" t="str">
        <f t="shared" si="9"/>
        <v>-</v>
      </c>
      <c r="N153" s="30" t="str">
        <f>_xlfn.IFERROR(VLOOKUP(J153,'数据'!S:T,2,0),"")</f>
        <v/>
      </c>
      <c r="P153" s="30" t="str">
        <f t="shared" si="10"/>
        <v/>
      </c>
      <c r="Q153" s="31" t="str">
        <f t="shared" si="11"/>
        <v/>
      </c>
    </row>
    <row r="154" spans="1:17" ht="15">
      <c r="A154" s="48">
        <v>152</v>
      </c>
      <c r="H154" s="30" t="str">
        <f>IF(_xlfn.IFERROR(VLOOKUP(G154,'数据'!S:T,2,0),"否")="否","否","是")</f>
        <v>否</v>
      </c>
      <c r="I154" s="31" t="str">
        <f t="shared" si="8"/>
        <v/>
      </c>
      <c r="K154" s="30" t="str">
        <f>IF(M154="-","",IF(M154&lt;&gt;"",COUNTIF($M$2:M154,M154),""))</f>
        <v/>
      </c>
      <c r="L154" s="30" t="str">
        <f>_xlfn.IFERROR(VLOOKUP(G154,'数据'!P:Q,2,0),"")</f>
        <v/>
      </c>
      <c r="M154" s="30" t="str">
        <f t="shared" si="9"/>
        <v>-</v>
      </c>
      <c r="N154" s="30" t="str">
        <f>_xlfn.IFERROR(VLOOKUP(J154,'数据'!S:T,2,0),"")</f>
        <v/>
      </c>
      <c r="P154" s="30" t="str">
        <f t="shared" si="10"/>
        <v/>
      </c>
      <c r="Q154" s="31" t="str">
        <f t="shared" si="11"/>
        <v/>
      </c>
    </row>
    <row r="155" spans="1:17" ht="15">
      <c r="A155" s="48">
        <v>153</v>
      </c>
      <c r="H155" s="30" t="str">
        <f>IF(_xlfn.IFERROR(VLOOKUP(G155,'数据'!S:T,2,0),"否")="否","否","是")</f>
        <v>否</v>
      </c>
      <c r="I155" s="31" t="str">
        <f t="shared" si="8"/>
        <v/>
      </c>
      <c r="K155" s="30" t="str">
        <f>IF(M155="-","",IF(M155&lt;&gt;"",COUNTIF($M$2:M155,M155),""))</f>
        <v/>
      </c>
      <c r="L155" s="30" t="str">
        <f>_xlfn.IFERROR(VLOOKUP(G155,'数据'!P:Q,2,0),"")</f>
        <v/>
      </c>
      <c r="M155" s="30" t="str">
        <f t="shared" si="9"/>
        <v>-</v>
      </c>
      <c r="N155" s="30" t="str">
        <f>_xlfn.IFERROR(VLOOKUP(J155,'数据'!S:T,2,0),"")</f>
        <v/>
      </c>
      <c r="P155" s="30" t="str">
        <f t="shared" si="10"/>
        <v/>
      </c>
      <c r="Q155" s="31" t="str">
        <f t="shared" si="11"/>
        <v/>
      </c>
    </row>
    <row r="156" spans="1:17" ht="15">
      <c r="A156" s="48">
        <v>154</v>
      </c>
      <c r="H156" s="30" t="str">
        <f>IF(_xlfn.IFERROR(VLOOKUP(G156,'数据'!S:T,2,0),"否")="否","否","是")</f>
        <v>否</v>
      </c>
      <c r="I156" s="31" t="str">
        <f t="shared" si="8"/>
        <v/>
      </c>
      <c r="K156" s="30" t="str">
        <f>IF(M156="-","",IF(M156&lt;&gt;"",COUNTIF($M$2:M156,M156),""))</f>
        <v/>
      </c>
      <c r="L156" s="30" t="str">
        <f>_xlfn.IFERROR(VLOOKUP(G156,'数据'!P:Q,2,0),"")</f>
        <v/>
      </c>
      <c r="M156" s="30" t="str">
        <f t="shared" si="9"/>
        <v>-</v>
      </c>
      <c r="N156" s="30" t="str">
        <f>_xlfn.IFERROR(VLOOKUP(J156,'数据'!S:T,2,0),"")</f>
        <v/>
      </c>
      <c r="P156" s="30" t="str">
        <f t="shared" si="10"/>
        <v/>
      </c>
      <c r="Q156" s="31" t="str">
        <f t="shared" si="11"/>
        <v/>
      </c>
    </row>
    <row r="157" spans="1:17" ht="15">
      <c r="A157" s="48">
        <v>155</v>
      </c>
      <c r="H157" s="30" t="str">
        <f>IF(_xlfn.IFERROR(VLOOKUP(G157,'数据'!S:T,2,0),"否")="否","否","是")</f>
        <v>否</v>
      </c>
      <c r="I157" s="31" t="str">
        <f t="shared" si="8"/>
        <v/>
      </c>
      <c r="K157" s="30" t="str">
        <f>IF(M157="-","",IF(M157&lt;&gt;"",COUNTIF($M$2:M157,M157),""))</f>
        <v/>
      </c>
      <c r="L157" s="30" t="str">
        <f>_xlfn.IFERROR(VLOOKUP(G157,'数据'!P:Q,2,0),"")</f>
        <v/>
      </c>
      <c r="M157" s="30" t="str">
        <f t="shared" si="9"/>
        <v>-</v>
      </c>
      <c r="N157" s="30" t="str">
        <f>_xlfn.IFERROR(VLOOKUP(J157,'数据'!S:T,2,0),"")</f>
        <v/>
      </c>
      <c r="P157" s="30" t="str">
        <f t="shared" si="10"/>
        <v/>
      </c>
      <c r="Q157" s="31" t="str">
        <f t="shared" si="11"/>
        <v/>
      </c>
    </row>
    <row r="158" spans="1:17" ht="15">
      <c r="A158" s="48">
        <v>156</v>
      </c>
      <c r="H158" s="30" t="str">
        <f>IF(_xlfn.IFERROR(VLOOKUP(G158,'数据'!S:T,2,0),"否")="否","否","是")</f>
        <v>否</v>
      </c>
      <c r="I158" s="31" t="str">
        <f t="shared" si="8"/>
        <v/>
      </c>
      <c r="K158" s="30" t="str">
        <f>IF(M158="-","",IF(M158&lt;&gt;"",COUNTIF($M$2:M158,M158),""))</f>
        <v/>
      </c>
      <c r="L158" s="30" t="str">
        <f>_xlfn.IFERROR(VLOOKUP(G158,'数据'!P:Q,2,0),"")</f>
        <v/>
      </c>
      <c r="M158" s="30" t="str">
        <f t="shared" si="9"/>
        <v>-</v>
      </c>
      <c r="N158" s="30" t="str">
        <f>_xlfn.IFERROR(VLOOKUP(J158,'数据'!S:T,2,0),"")</f>
        <v/>
      </c>
      <c r="P158" s="30" t="str">
        <f t="shared" si="10"/>
        <v/>
      </c>
      <c r="Q158" s="31" t="str">
        <f t="shared" si="11"/>
        <v/>
      </c>
    </row>
    <row r="159" spans="1:17" ht="15">
      <c r="A159" s="48">
        <v>157</v>
      </c>
      <c r="H159" s="30" t="str">
        <f>IF(_xlfn.IFERROR(VLOOKUP(G159,'数据'!S:T,2,0),"否")="否","否","是")</f>
        <v>否</v>
      </c>
      <c r="I159" s="31" t="str">
        <f t="shared" si="8"/>
        <v/>
      </c>
      <c r="K159" s="30" t="str">
        <f>IF(M159="-","",IF(M159&lt;&gt;"",COUNTIF($M$2:M159,M159),""))</f>
        <v/>
      </c>
      <c r="L159" s="30" t="str">
        <f>_xlfn.IFERROR(VLOOKUP(G159,'数据'!P:Q,2,0),"")</f>
        <v/>
      </c>
      <c r="M159" s="30" t="str">
        <f t="shared" si="9"/>
        <v>-</v>
      </c>
      <c r="N159" s="30" t="str">
        <f>_xlfn.IFERROR(VLOOKUP(J159,'数据'!S:T,2,0),"")</f>
        <v/>
      </c>
      <c r="P159" s="30" t="str">
        <f t="shared" si="10"/>
        <v/>
      </c>
      <c r="Q159" s="31" t="str">
        <f t="shared" si="11"/>
        <v/>
      </c>
    </row>
    <row r="160" spans="1:17" ht="15">
      <c r="A160" s="48">
        <v>158</v>
      </c>
      <c r="H160" s="30" t="str">
        <f>IF(_xlfn.IFERROR(VLOOKUP(G160,'数据'!S:T,2,0),"否")="否","否","是")</f>
        <v>否</v>
      </c>
      <c r="I160" s="31" t="str">
        <f t="shared" si="8"/>
        <v/>
      </c>
      <c r="K160" s="30" t="str">
        <f>IF(M160="-","",IF(M160&lt;&gt;"",COUNTIF($M$2:M160,M160),""))</f>
        <v/>
      </c>
      <c r="L160" s="30" t="str">
        <f>_xlfn.IFERROR(VLOOKUP(G160,'数据'!P:Q,2,0),"")</f>
        <v/>
      </c>
      <c r="M160" s="30" t="str">
        <f t="shared" si="9"/>
        <v>-</v>
      </c>
      <c r="N160" s="30" t="str">
        <f>_xlfn.IFERROR(VLOOKUP(J160,'数据'!S:T,2,0),"")</f>
        <v/>
      </c>
      <c r="P160" s="30" t="str">
        <f t="shared" si="10"/>
        <v/>
      </c>
      <c r="Q160" s="31" t="str">
        <f t="shared" si="11"/>
        <v/>
      </c>
    </row>
    <row r="161" spans="1:17" ht="15">
      <c r="A161" s="48">
        <v>159</v>
      </c>
      <c r="H161" s="30" t="str">
        <f>IF(_xlfn.IFERROR(VLOOKUP(G161,'数据'!S:T,2,0),"否")="否","否","是")</f>
        <v>否</v>
      </c>
      <c r="I161" s="31" t="str">
        <f t="shared" si="8"/>
        <v/>
      </c>
      <c r="K161" s="30" t="str">
        <f>IF(M161="-","",IF(M161&lt;&gt;"",COUNTIF($M$2:M161,M161),""))</f>
        <v/>
      </c>
      <c r="L161" s="30" t="str">
        <f>_xlfn.IFERROR(VLOOKUP(G161,'数据'!P:Q,2,0),"")</f>
        <v/>
      </c>
      <c r="M161" s="30" t="str">
        <f t="shared" si="9"/>
        <v>-</v>
      </c>
      <c r="N161" s="30" t="str">
        <f>_xlfn.IFERROR(VLOOKUP(J161,'数据'!S:T,2,0),"")</f>
        <v/>
      </c>
      <c r="P161" s="30" t="str">
        <f t="shared" si="10"/>
        <v/>
      </c>
      <c r="Q161" s="31" t="str">
        <f t="shared" si="11"/>
        <v/>
      </c>
    </row>
    <row r="162" spans="1:17" ht="15">
      <c r="A162" s="48">
        <v>160</v>
      </c>
      <c r="H162" s="30" t="str">
        <f>IF(_xlfn.IFERROR(VLOOKUP(G162,'数据'!S:T,2,0),"否")="否","否","是")</f>
        <v>否</v>
      </c>
      <c r="I162" s="31" t="str">
        <f t="shared" si="8"/>
        <v/>
      </c>
      <c r="K162" s="30" t="str">
        <f>IF(M162="-","",IF(M162&lt;&gt;"",COUNTIF($M$2:M162,M162),""))</f>
        <v/>
      </c>
      <c r="L162" s="30" t="str">
        <f>_xlfn.IFERROR(VLOOKUP(G162,'数据'!P:Q,2,0),"")</f>
        <v/>
      </c>
      <c r="M162" s="30" t="str">
        <f t="shared" si="9"/>
        <v>-</v>
      </c>
      <c r="N162" s="30" t="str">
        <f>_xlfn.IFERROR(VLOOKUP(J162,'数据'!S:T,2,0),"")</f>
        <v/>
      </c>
      <c r="P162" s="30" t="str">
        <f t="shared" si="10"/>
        <v/>
      </c>
      <c r="Q162" s="31" t="str">
        <f t="shared" si="11"/>
        <v/>
      </c>
    </row>
    <row r="163" spans="1:17" ht="15">
      <c r="A163" s="48">
        <v>161</v>
      </c>
      <c r="H163" s="30" t="str">
        <f>IF(_xlfn.IFERROR(VLOOKUP(G163,'数据'!S:T,2,0),"否")="否","否","是")</f>
        <v>否</v>
      </c>
      <c r="I163" s="31" t="str">
        <f t="shared" si="8"/>
        <v/>
      </c>
      <c r="K163" s="30" t="str">
        <f>IF(M163="-","",IF(M163&lt;&gt;"",COUNTIF($M$2:M163,M163),""))</f>
        <v/>
      </c>
      <c r="L163" s="30" t="str">
        <f>_xlfn.IFERROR(VLOOKUP(G163,'数据'!P:Q,2,0),"")</f>
        <v/>
      </c>
      <c r="M163" s="30" t="str">
        <f t="shared" si="9"/>
        <v>-</v>
      </c>
      <c r="N163" s="30" t="str">
        <f>_xlfn.IFERROR(VLOOKUP(J163,'数据'!S:T,2,0),"")</f>
        <v/>
      </c>
      <c r="P163" s="30" t="str">
        <f t="shared" si="10"/>
        <v/>
      </c>
      <c r="Q163" s="31" t="str">
        <f t="shared" si="11"/>
        <v/>
      </c>
    </row>
    <row r="164" spans="1:17" ht="15">
      <c r="A164" s="48">
        <v>162</v>
      </c>
      <c r="H164" s="30" t="str">
        <f>IF(_xlfn.IFERROR(VLOOKUP(G164,'数据'!S:T,2,0),"否")="否","否","是")</f>
        <v>否</v>
      </c>
      <c r="I164" s="31" t="str">
        <f t="shared" si="8"/>
        <v/>
      </c>
      <c r="K164" s="30" t="str">
        <f>IF(M164="-","",IF(M164&lt;&gt;"",COUNTIF($M$2:M164,M164),""))</f>
        <v/>
      </c>
      <c r="L164" s="30" t="str">
        <f>_xlfn.IFERROR(VLOOKUP(G164,'数据'!P:Q,2,0),"")</f>
        <v/>
      </c>
      <c r="M164" s="30" t="str">
        <f t="shared" si="9"/>
        <v>-</v>
      </c>
      <c r="N164" s="30" t="str">
        <f>_xlfn.IFERROR(VLOOKUP(J164,'数据'!S:T,2,0),"")</f>
        <v/>
      </c>
      <c r="P164" s="30" t="str">
        <f t="shared" si="10"/>
        <v/>
      </c>
      <c r="Q164" s="31" t="str">
        <f t="shared" si="11"/>
        <v/>
      </c>
    </row>
    <row r="165" spans="1:17" ht="15">
      <c r="A165" s="48">
        <v>163</v>
      </c>
      <c r="H165" s="30" t="str">
        <f>IF(_xlfn.IFERROR(VLOOKUP(G165,'数据'!S:T,2,0),"否")="否","否","是")</f>
        <v>否</v>
      </c>
      <c r="I165" s="31" t="str">
        <f t="shared" si="8"/>
        <v/>
      </c>
      <c r="K165" s="30" t="str">
        <f>IF(M165="-","",IF(M165&lt;&gt;"",COUNTIF($M$2:M165,M165),""))</f>
        <v/>
      </c>
      <c r="L165" s="30" t="str">
        <f>_xlfn.IFERROR(VLOOKUP(G165,'数据'!P:Q,2,0),"")</f>
        <v/>
      </c>
      <c r="M165" s="30" t="str">
        <f t="shared" si="9"/>
        <v>-</v>
      </c>
      <c r="N165" s="30" t="str">
        <f>_xlfn.IFERROR(VLOOKUP(J165,'数据'!S:T,2,0),"")</f>
        <v/>
      </c>
      <c r="P165" s="30" t="str">
        <f t="shared" si="10"/>
        <v/>
      </c>
      <c r="Q165" s="31" t="str">
        <f t="shared" si="11"/>
        <v/>
      </c>
    </row>
    <row r="166" spans="1:17" ht="15">
      <c r="A166" s="48">
        <v>164</v>
      </c>
      <c r="H166" s="30" t="str">
        <f>IF(_xlfn.IFERROR(VLOOKUP(G166,'数据'!S:T,2,0),"否")="否","否","是")</f>
        <v>否</v>
      </c>
      <c r="I166" s="31" t="str">
        <f t="shared" si="8"/>
        <v/>
      </c>
      <c r="K166" s="30" t="str">
        <f>IF(M166="-","",IF(M166&lt;&gt;"",COUNTIF($M$2:M166,M166),""))</f>
        <v/>
      </c>
      <c r="L166" s="30" t="str">
        <f>_xlfn.IFERROR(VLOOKUP(G166,'数据'!P:Q,2,0),"")</f>
        <v/>
      </c>
      <c r="M166" s="30" t="str">
        <f t="shared" si="9"/>
        <v>-</v>
      </c>
      <c r="N166" s="30" t="str">
        <f>_xlfn.IFERROR(VLOOKUP(J166,'数据'!S:T,2,0),"")</f>
        <v/>
      </c>
      <c r="P166" s="30" t="str">
        <f t="shared" si="10"/>
        <v/>
      </c>
      <c r="Q166" s="31" t="str">
        <f t="shared" si="11"/>
        <v/>
      </c>
    </row>
    <row r="167" spans="1:17" ht="15">
      <c r="A167" s="48">
        <v>165</v>
      </c>
      <c r="H167" s="30" t="str">
        <f>IF(_xlfn.IFERROR(VLOOKUP(G167,'数据'!S:T,2,0),"否")="否","否","是")</f>
        <v>否</v>
      </c>
      <c r="I167" s="31" t="str">
        <f aca="true" t="shared" si="12" ref="I167:I231">IF(G167&lt;&gt;"",H167,"")</f>
        <v/>
      </c>
      <c r="K167" s="30" t="str">
        <f>IF(M167="-","",IF(M167&lt;&gt;"",COUNTIF($M$2:M167,M167),""))</f>
        <v/>
      </c>
      <c r="L167" s="30" t="str">
        <f>_xlfn.IFERROR(VLOOKUP(G167,'数据'!P:Q,2,0),"")</f>
        <v/>
      </c>
      <c r="M167" s="30" t="str">
        <f aca="true" t="shared" si="13" ref="M167:M231">E167&amp;"-"&amp;L167&amp;N167</f>
        <v>-</v>
      </c>
      <c r="N167" s="30" t="str">
        <f>_xlfn.IFERROR(VLOOKUP(J167,'数据'!S:T,2,0),"")</f>
        <v/>
      </c>
      <c r="P167" s="30" t="str">
        <f t="shared" si="10"/>
        <v/>
      </c>
      <c r="Q167" s="31" t="str">
        <f t="shared" si="11"/>
        <v/>
      </c>
    </row>
    <row r="168" spans="1:17" ht="15">
      <c r="A168" s="48">
        <v>166</v>
      </c>
      <c r="H168" s="30" t="str">
        <f>IF(_xlfn.IFERROR(VLOOKUP(G168,'数据'!S:T,2,0),"否")="否","否","是")</f>
        <v>否</v>
      </c>
      <c r="I168" s="31" t="str">
        <f t="shared" si="12"/>
        <v/>
      </c>
      <c r="K168" s="30" t="str">
        <f>IF(M168="-","",IF(M168&lt;&gt;"",COUNTIF($M$2:M168,M168),""))</f>
        <v/>
      </c>
      <c r="L168" s="30" t="str">
        <f>_xlfn.IFERROR(VLOOKUP(G168,'数据'!P:Q,2,0),"")</f>
        <v/>
      </c>
      <c r="M168" s="30" t="str">
        <f t="shared" si="13"/>
        <v>-</v>
      </c>
      <c r="N168" s="30" t="str">
        <f>_xlfn.IFERROR(VLOOKUP(J168,'数据'!S:T,2,0),"")</f>
        <v/>
      </c>
      <c r="P168" s="30" t="str">
        <f t="shared" si="10"/>
        <v/>
      </c>
      <c r="Q168" s="31" t="str">
        <f t="shared" si="11"/>
        <v/>
      </c>
    </row>
    <row r="169" spans="1:17" ht="15">
      <c r="A169" s="48">
        <v>167</v>
      </c>
      <c r="H169" s="30" t="str">
        <f>IF(_xlfn.IFERROR(VLOOKUP(G169,'数据'!S:T,2,0),"否")="否","否","是")</f>
        <v>否</v>
      </c>
      <c r="I169" s="31" t="str">
        <f t="shared" si="12"/>
        <v/>
      </c>
      <c r="K169" s="30" t="str">
        <f>IF(M169="-","",IF(M169&lt;&gt;"",COUNTIF($M$2:M169,M169),""))</f>
        <v/>
      </c>
      <c r="L169" s="30" t="str">
        <f>_xlfn.IFERROR(VLOOKUP(G169,'数据'!P:Q,2,0),"")</f>
        <v/>
      </c>
      <c r="M169" s="30" t="str">
        <f t="shared" si="13"/>
        <v>-</v>
      </c>
      <c r="N169" s="30" t="str">
        <f>_xlfn.IFERROR(VLOOKUP(J169,'数据'!S:T,2,0),"")</f>
        <v/>
      </c>
      <c r="P169" s="30" t="str">
        <f t="shared" si="10"/>
        <v/>
      </c>
      <c r="Q169" s="31" t="str">
        <f t="shared" si="11"/>
        <v/>
      </c>
    </row>
    <row r="170" spans="1:17" ht="15">
      <c r="A170" s="48">
        <v>168</v>
      </c>
      <c r="H170" s="30" t="str">
        <f>IF(_xlfn.IFERROR(VLOOKUP(G170,'数据'!S:T,2,0),"否")="否","否","是")</f>
        <v>否</v>
      </c>
      <c r="I170" s="31" t="str">
        <f t="shared" si="12"/>
        <v/>
      </c>
      <c r="K170" s="30" t="str">
        <f>IF(M170="-","",IF(M170&lt;&gt;"",COUNTIF($M$2:M170,M170),""))</f>
        <v/>
      </c>
      <c r="L170" s="30" t="str">
        <f>_xlfn.IFERROR(VLOOKUP(G170,'数据'!P:Q,2,0),"")</f>
        <v/>
      </c>
      <c r="M170" s="30" t="str">
        <f t="shared" si="13"/>
        <v>-</v>
      </c>
      <c r="N170" s="30" t="str">
        <f>_xlfn.IFERROR(VLOOKUP(J170,'数据'!S:T,2,0),"")</f>
        <v/>
      </c>
      <c r="P170" s="30" t="str">
        <f t="shared" si="10"/>
        <v/>
      </c>
      <c r="Q170" s="31" t="str">
        <f t="shared" si="11"/>
        <v/>
      </c>
    </row>
    <row r="171" spans="1:17" ht="15">
      <c r="A171" s="48">
        <v>169</v>
      </c>
      <c r="H171" s="30" t="str">
        <f>IF(_xlfn.IFERROR(VLOOKUP(G171,'数据'!S:T,2,0),"否")="否","否","是")</f>
        <v>否</v>
      </c>
      <c r="I171" s="31" t="str">
        <f t="shared" si="12"/>
        <v/>
      </c>
      <c r="K171" s="30" t="str">
        <f>IF(M171="-","",IF(M171&lt;&gt;"",COUNTIF($M$2:M171,M171),""))</f>
        <v/>
      </c>
      <c r="L171" s="30" t="str">
        <f>_xlfn.IFERROR(VLOOKUP(G171,'数据'!P:Q,2,0),"")</f>
        <v/>
      </c>
      <c r="M171" s="30" t="str">
        <f t="shared" si="13"/>
        <v>-</v>
      </c>
      <c r="N171" s="30" t="str">
        <f>_xlfn.IFERROR(VLOOKUP(J171,'数据'!S:T,2,0),"")</f>
        <v/>
      </c>
      <c r="P171" s="30" t="str">
        <f t="shared" si="10"/>
        <v/>
      </c>
      <c r="Q171" s="31" t="str">
        <f t="shared" si="11"/>
        <v/>
      </c>
    </row>
    <row r="172" spans="1:17" ht="15">
      <c r="A172" s="48">
        <v>170</v>
      </c>
      <c r="H172" s="30" t="str">
        <f>IF(_xlfn.IFERROR(VLOOKUP(G172,'数据'!S:T,2,0),"否")="否","否","是")</f>
        <v>否</v>
      </c>
      <c r="I172" s="31" t="str">
        <f t="shared" si="12"/>
        <v/>
      </c>
      <c r="K172" s="30" t="str">
        <f>IF(M172="-","",IF(M172&lt;&gt;"",COUNTIF($M$2:M172,M172),""))</f>
        <v/>
      </c>
      <c r="L172" s="30" t="str">
        <f>_xlfn.IFERROR(VLOOKUP(G172,'数据'!P:Q,2,0),"")</f>
        <v/>
      </c>
      <c r="M172" s="30" t="str">
        <f t="shared" si="13"/>
        <v>-</v>
      </c>
      <c r="N172" s="30" t="str">
        <f>_xlfn.IFERROR(VLOOKUP(J172,'数据'!S:T,2,0),"")</f>
        <v/>
      </c>
      <c r="P172" s="30" t="str">
        <f t="shared" si="10"/>
        <v/>
      </c>
      <c r="Q172" s="31" t="str">
        <f t="shared" si="11"/>
        <v/>
      </c>
    </row>
    <row r="173" spans="1:17" ht="15">
      <c r="A173" s="48">
        <v>171</v>
      </c>
      <c r="H173" s="30" t="str">
        <f>IF(_xlfn.IFERROR(VLOOKUP(G173,'数据'!S:T,2,0),"否")="否","否","是")</f>
        <v>否</v>
      </c>
      <c r="I173" s="31" t="str">
        <f t="shared" si="12"/>
        <v/>
      </c>
      <c r="K173" s="30" t="str">
        <f>IF(M173="-","",IF(M173&lt;&gt;"",COUNTIF($M$2:M173,M173),""))</f>
        <v/>
      </c>
      <c r="L173" s="30" t="str">
        <f>_xlfn.IFERROR(VLOOKUP(G173,'数据'!P:Q,2,0),"")</f>
        <v/>
      </c>
      <c r="M173" s="30" t="str">
        <f t="shared" si="13"/>
        <v>-</v>
      </c>
      <c r="N173" s="30" t="str">
        <f>_xlfn.IFERROR(VLOOKUP(J173,'数据'!S:T,2,0),"")</f>
        <v/>
      </c>
      <c r="P173" s="30" t="str">
        <f t="shared" si="10"/>
        <v/>
      </c>
      <c r="Q173" s="31" t="str">
        <f t="shared" si="11"/>
        <v/>
      </c>
    </row>
    <row r="174" spans="1:17" ht="15">
      <c r="A174" s="48">
        <v>172</v>
      </c>
      <c r="H174" s="30" t="str">
        <f>IF(_xlfn.IFERROR(VLOOKUP(G174,'数据'!S:T,2,0),"否")="否","否","是")</f>
        <v>否</v>
      </c>
      <c r="I174" s="31" t="str">
        <f t="shared" si="12"/>
        <v/>
      </c>
      <c r="K174" s="30" t="str">
        <f>IF(M174="-","",IF(M174&lt;&gt;"",COUNTIF($M$2:M174,M174),""))</f>
        <v/>
      </c>
      <c r="L174" s="30" t="str">
        <f>_xlfn.IFERROR(VLOOKUP(G174,'数据'!P:Q,2,0),"")</f>
        <v/>
      </c>
      <c r="M174" s="30" t="str">
        <f t="shared" si="13"/>
        <v>-</v>
      </c>
      <c r="N174" s="30" t="str">
        <f>_xlfn.IFERROR(VLOOKUP(J174,'数据'!S:T,2,0),"")</f>
        <v/>
      </c>
      <c r="P174" s="30" t="str">
        <f t="shared" si="10"/>
        <v/>
      </c>
      <c r="Q174" s="31" t="str">
        <f t="shared" si="11"/>
        <v/>
      </c>
    </row>
    <row r="175" spans="1:17" ht="15">
      <c r="A175" s="48">
        <v>173</v>
      </c>
      <c r="H175" s="30" t="str">
        <f>IF(_xlfn.IFERROR(VLOOKUP(G175,'数据'!S:T,2,0),"否")="否","否","是")</f>
        <v>否</v>
      </c>
      <c r="I175" s="31" t="str">
        <f t="shared" si="12"/>
        <v/>
      </c>
      <c r="K175" s="30" t="str">
        <f>IF(M175="-","",IF(M175&lt;&gt;"",COUNTIF($M$2:M175,M175),""))</f>
        <v/>
      </c>
      <c r="L175" s="30" t="str">
        <f>_xlfn.IFERROR(VLOOKUP(G175,'数据'!P:Q,2,0),"")</f>
        <v/>
      </c>
      <c r="M175" s="30" t="str">
        <f t="shared" si="13"/>
        <v>-</v>
      </c>
      <c r="N175" s="30" t="str">
        <f>_xlfn.IFERROR(VLOOKUP(J175,'数据'!S:T,2,0),"")</f>
        <v/>
      </c>
      <c r="P175" s="30" t="str">
        <f t="shared" si="10"/>
        <v/>
      </c>
      <c r="Q175" s="31" t="str">
        <f t="shared" si="11"/>
        <v/>
      </c>
    </row>
    <row r="176" spans="1:17" ht="15">
      <c r="A176" s="48">
        <v>174</v>
      </c>
      <c r="H176" s="30" t="str">
        <f>IF(_xlfn.IFERROR(VLOOKUP(G176,'数据'!S:T,2,0),"否")="否","否","是")</f>
        <v>否</v>
      </c>
      <c r="I176" s="31" t="str">
        <f t="shared" si="12"/>
        <v/>
      </c>
      <c r="K176" s="30" t="str">
        <f>IF(M176="-","",IF(M176&lt;&gt;"",COUNTIF($M$2:M176,M176),""))</f>
        <v/>
      </c>
      <c r="L176" s="30" t="str">
        <f>_xlfn.IFERROR(VLOOKUP(G176,'数据'!P:Q,2,0),"")</f>
        <v/>
      </c>
      <c r="M176" s="30" t="str">
        <f t="shared" si="13"/>
        <v>-</v>
      </c>
      <c r="N176" s="30" t="str">
        <f>_xlfn.IFERROR(VLOOKUP(J176,'数据'!S:T,2,0),"")</f>
        <v/>
      </c>
      <c r="P176" s="30" t="str">
        <f t="shared" si="10"/>
        <v/>
      </c>
      <c r="Q176" s="31" t="str">
        <f t="shared" si="11"/>
        <v/>
      </c>
    </row>
    <row r="177" spans="1:17" ht="15">
      <c r="A177" s="48">
        <v>175</v>
      </c>
      <c r="H177" s="30" t="str">
        <f>IF(_xlfn.IFERROR(VLOOKUP(G177,'数据'!S:T,2,0),"否")="否","否","是")</f>
        <v>否</v>
      </c>
      <c r="I177" s="31" t="str">
        <f t="shared" si="12"/>
        <v/>
      </c>
      <c r="K177" s="30" t="str">
        <f>IF(M177="-","",IF(M177&lt;&gt;"",COUNTIF($M$2:M177,M177),""))</f>
        <v/>
      </c>
      <c r="L177" s="30" t="str">
        <f>_xlfn.IFERROR(VLOOKUP(G177,'数据'!P:Q,2,0),"")</f>
        <v/>
      </c>
      <c r="M177" s="30" t="str">
        <f t="shared" si="13"/>
        <v>-</v>
      </c>
      <c r="N177" s="30" t="str">
        <f>_xlfn.IFERROR(VLOOKUP(J177,'数据'!S:T,2,0),"")</f>
        <v/>
      </c>
      <c r="P177" s="30" t="str">
        <f t="shared" si="10"/>
        <v/>
      </c>
      <c r="Q177" s="31" t="str">
        <f t="shared" si="11"/>
        <v/>
      </c>
    </row>
    <row r="178" spans="1:17" ht="15">
      <c r="A178" s="48">
        <v>176</v>
      </c>
      <c r="H178" s="30" t="str">
        <f>IF(_xlfn.IFERROR(VLOOKUP(G178,'数据'!S:T,2,0),"否")="否","否","是")</f>
        <v>否</v>
      </c>
      <c r="I178" s="31" t="str">
        <f t="shared" si="12"/>
        <v/>
      </c>
      <c r="K178" s="30" t="str">
        <f>IF(M178="-","",IF(M178&lt;&gt;"",COUNTIF($M$2:M178,M178),""))</f>
        <v/>
      </c>
      <c r="L178" s="30" t="str">
        <f>_xlfn.IFERROR(VLOOKUP(G178,'数据'!P:Q,2,0),"")</f>
        <v/>
      </c>
      <c r="M178" s="30" t="str">
        <f t="shared" si="13"/>
        <v>-</v>
      </c>
      <c r="N178" s="30" t="str">
        <f>_xlfn.IFERROR(VLOOKUP(J178,'数据'!S:T,2,0),"")</f>
        <v/>
      </c>
      <c r="P178" s="30" t="str">
        <f t="shared" si="10"/>
        <v/>
      </c>
      <c r="Q178" s="31" t="str">
        <f t="shared" si="11"/>
        <v/>
      </c>
    </row>
    <row r="179" spans="1:17" ht="15">
      <c r="A179" s="48">
        <v>177</v>
      </c>
      <c r="H179" s="30" t="str">
        <f>IF(_xlfn.IFERROR(VLOOKUP(G179,'数据'!S:T,2,0),"否")="否","否","是")</f>
        <v>否</v>
      </c>
      <c r="I179" s="31" t="str">
        <f t="shared" si="12"/>
        <v/>
      </c>
      <c r="K179" s="30" t="str">
        <f>IF(M179="-","",IF(M179&lt;&gt;"",COUNTIF($M$2:M179,M179),""))</f>
        <v/>
      </c>
      <c r="L179" s="30" t="str">
        <f>_xlfn.IFERROR(VLOOKUP(G179,'数据'!P:Q,2,0),"")</f>
        <v/>
      </c>
      <c r="M179" s="30" t="str">
        <f t="shared" si="13"/>
        <v>-</v>
      </c>
      <c r="N179" s="30" t="str">
        <f>_xlfn.IFERROR(VLOOKUP(J179,'数据'!S:T,2,0),"")</f>
        <v/>
      </c>
      <c r="P179" s="30" t="str">
        <f t="shared" si="10"/>
        <v/>
      </c>
      <c r="Q179" s="31" t="str">
        <f t="shared" si="11"/>
        <v/>
      </c>
    </row>
    <row r="180" spans="1:17" ht="15">
      <c r="A180" s="48">
        <v>178</v>
      </c>
      <c r="H180" s="30" t="str">
        <f>IF(_xlfn.IFERROR(VLOOKUP(G180,'数据'!S:T,2,0),"否")="否","否","是")</f>
        <v>否</v>
      </c>
      <c r="I180" s="31" t="str">
        <f t="shared" si="12"/>
        <v/>
      </c>
      <c r="K180" s="30" t="str">
        <f>IF(M180="-","",IF(M180&lt;&gt;"",COUNTIF($M$2:M180,M180),""))</f>
        <v/>
      </c>
      <c r="L180" s="30" t="str">
        <f>_xlfn.IFERROR(VLOOKUP(G180,'数据'!P:Q,2,0),"")</f>
        <v/>
      </c>
      <c r="M180" s="30" t="str">
        <f t="shared" si="13"/>
        <v>-</v>
      </c>
      <c r="N180" s="30" t="str">
        <f>_xlfn.IFERROR(VLOOKUP(J180,'数据'!S:T,2,0),"")</f>
        <v/>
      </c>
      <c r="P180" s="30" t="str">
        <f t="shared" si="10"/>
        <v/>
      </c>
      <c r="Q180" s="31" t="str">
        <f t="shared" si="11"/>
        <v/>
      </c>
    </row>
    <row r="181" spans="1:17" ht="15">
      <c r="A181" s="48">
        <v>179</v>
      </c>
      <c r="H181" s="30" t="str">
        <f>IF(_xlfn.IFERROR(VLOOKUP(G181,'数据'!S:T,2,0),"否")="否","否","是")</f>
        <v>否</v>
      </c>
      <c r="I181" s="31" t="str">
        <f t="shared" si="12"/>
        <v/>
      </c>
      <c r="K181" s="30" t="str">
        <f>IF(M181="-","",IF(M181&lt;&gt;"",COUNTIF($M$2:M181,M181),""))</f>
        <v/>
      </c>
      <c r="L181" s="30" t="str">
        <f>_xlfn.IFERROR(VLOOKUP(G181,'数据'!P:Q,2,0),"")</f>
        <v/>
      </c>
      <c r="M181" s="30" t="str">
        <f t="shared" si="13"/>
        <v>-</v>
      </c>
      <c r="N181" s="30" t="str">
        <f>_xlfn.IFERROR(VLOOKUP(J181,'数据'!S:T,2,0),"")</f>
        <v/>
      </c>
      <c r="P181" s="30" t="str">
        <f t="shared" si="10"/>
        <v/>
      </c>
      <c r="Q181" s="31" t="str">
        <f t="shared" si="11"/>
        <v/>
      </c>
    </row>
    <row r="182" spans="1:17" ht="15">
      <c r="A182" s="48">
        <v>180</v>
      </c>
      <c r="H182" s="30" t="str">
        <f>IF(_xlfn.IFERROR(VLOOKUP(G182,'数据'!S:T,2,0),"否")="否","否","是")</f>
        <v>否</v>
      </c>
      <c r="I182" s="31" t="str">
        <f t="shared" si="12"/>
        <v/>
      </c>
      <c r="K182" s="30" t="str">
        <f>IF(M182="-","",IF(M182&lt;&gt;"",COUNTIF($M$2:M182,M182),""))</f>
        <v/>
      </c>
      <c r="L182" s="30" t="str">
        <f>_xlfn.IFERROR(VLOOKUP(G182,'数据'!P:Q,2,0),"")</f>
        <v/>
      </c>
      <c r="M182" s="30" t="str">
        <f t="shared" si="13"/>
        <v>-</v>
      </c>
      <c r="N182" s="30" t="str">
        <f>_xlfn.IFERROR(VLOOKUP(J182,'数据'!S:T,2,0),"")</f>
        <v/>
      </c>
      <c r="P182" s="30" t="str">
        <f t="shared" si="10"/>
        <v/>
      </c>
      <c r="Q182" s="31" t="str">
        <f t="shared" si="11"/>
        <v/>
      </c>
    </row>
    <row r="183" spans="1:17" ht="15">
      <c r="A183" s="48">
        <v>181</v>
      </c>
      <c r="H183" s="30" t="str">
        <f>IF(_xlfn.IFERROR(VLOOKUP(G183,'数据'!S:T,2,0),"否")="否","否","是")</f>
        <v>否</v>
      </c>
      <c r="I183" s="31" t="str">
        <f t="shared" si="12"/>
        <v/>
      </c>
      <c r="K183" s="30" t="str">
        <f>IF(M183="-","",IF(M183&lt;&gt;"",COUNTIF($M$2:M183,M183),""))</f>
        <v/>
      </c>
      <c r="L183" s="30" t="str">
        <f>_xlfn.IFERROR(VLOOKUP(G183,'数据'!P:Q,2,0),"")</f>
        <v/>
      </c>
      <c r="M183" s="30" t="str">
        <f t="shared" si="13"/>
        <v>-</v>
      </c>
      <c r="N183" s="30" t="str">
        <f>_xlfn.IFERROR(VLOOKUP(J183,'数据'!S:T,2,0),"")</f>
        <v/>
      </c>
      <c r="P183" s="30" t="str">
        <f t="shared" si="10"/>
        <v/>
      </c>
      <c r="Q183" s="31" t="str">
        <f t="shared" si="11"/>
        <v/>
      </c>
    </row>
    <row r="184" spans="1:17" ht="15">
      <c r="A184" s="48">
        <v>182</v>
      </c>
      <c r="H184" s="30" t="str">
        <f>IF(_xlfn.IFERROR(VLOOKUP(G184,'数据'!S:T,2,0),"否")="否","否","是")</f>
        <v>否</v>
      </c>
      <c r="I184" s="31" t="str">
        <f t="shared" si="12"/>
        <v/>
      </c>
      <c r="K184" s="30" t="str">
        <f>IF(M184="-","",IF(M184&lt;&gt;"",COUNTIF($M$2:M184,M184),""))</f>
        <v/>
      </c>
      <c r="L184" s="30" t="str">
        <f>_xlfn.IFERROR(VLOOKUP(G184,'数据'!P:Q,2,0),"")</f>
        <v/>
      </c>
      <c r="M184" s="30" t="str">
        <f t="shared" si="13"/>
        <v>-</v>
      </c>
      <c r="N184" s="30" t="str">
        <f>_xlfn.IFERROR(VLOOKUP(J184,'数据'!S:T,2,0),"")</f>
        <v/>
      </c>
      <c r="P184" s="30" t="str">
        <f t="shared" si="10"/>
        <v/>
      </c>
      <c r="Q184" s="31" t="str">
        <f t="shared" si="11"/>
        <v/>
      </c>
    </row>
    <row r="185" spans="1:17" ht="15">
      <c r="A185" s="48">
        <v>183</v>
      </c>
      <c r="H185" s="30" t="str">
        <f>IF(_xlfn.IFERROR(VLOOKUP(G185,'数据'!S:T,2,0),"否")="否","否","是")</f>
        <v>否</v>
      </c>
      <c r="I185" s="31" t="str">
        <f t="shared" si="12"/>
        <v/>
      </c>
      <c r="K185" s="30" t="str">
        <f>IF(M185="-","",IF(M185&lt;&gt;"",COUNTIF($M$2:M185,M185),""))</f>
        <v/>
      </c>
      <c r="L185" s="30" t="str">
        <f>_xlfn.IFERROR(VLOOKUP(G185,'数据'!P:Q,2,0),"")</f>
        <v/>
      </c>
      <c r="M185" s="30" t="str">
        <f t="shared" si="13"/>
        <v>-</v>
      </c>
      <c r="N185" s="30" t="str">
        <f>_xlfn.IFERROR(VLOOKUP(J185,'数据'!S:T,2,0),"")</f>
        <v/>
      </c>
      <c r="P185" s="30" t="str">
        <f t="shared" si="10"/>
        <v/>
      </c>
      <c r="Q185" s="31" t="str">
        <f t="shared" si="11"/>
        <v/>
      </c>
    </row>
    <row r="186" spans="1:17" ht="15">
      <c r="A186" s="48">
        <v>184</v>
      </c>
      <c r="H186" s="30" t="str">
        <f>IF(_xlfn.IFERROR(VLOOKUP(G186,'数据'!S:T,2,0),"否")="否","否","是")</f>
        <v>否</v>
      </c>
      <c r="I186" s="31" t="str">
        <f t="shared" si="12"/>
        <v/>
      </c>
      <c r="K186" s="30" t="str">
        <f>IF(M186="-","",IF(M186&lt;&gt;"",COUNTIF($M$2:M186,M186),""))</f>
        <v/>
      </c>
      <c r="L186" s="30" t="str">
        <f>_xlfn.IFERROR(VLOOKUP(G186,'数据'!P:Q,2,0),"")</f>
        <v/>
      </c>
      <c r="M186" s="30" t="str">
        <f t="shared" si="13"/>
        <v>-</v>
      </c>
      <c r="N186" s="30" t="str">
        <f>_xlfn.IFERROR(VLOOKUP(J186,'数据'!S:T,2,0),"")</f>
        <v/>
      </c>
      <c r="P186" s="30" t="str">
        <f t="shared" si="10"/>
        <v/>
      </c>
      <c r="Q186" s="31" t="str">
        <f t="shared" si="11"/>
        <v/>
      </c>
    </row>
    <row r="187" spans="1:17" ht="15">
      <c r="A187" s="48">
        <v>185</v>
      </c>
      <c r="H187" s="30" t="str">
        <f>IF(_xlfn.IFERROR(VLOOKUP(G187,'数据'!S:T,2,0),"否")="否","否","是")</f>
        <v>否</v>
      </c>
      <c r="I187" s="31" t="str">
        <f t="shared" si="12"/>
        <v/>
      </c>
      <c r="K187" s="30" t="str">
        <f>IF(M187="-","",IF(M187&lt;&gt;"",COUNTIF($M$2:M187,M187),""))</f>
        <v/>
      </c>
      <c r="L187" s="30" t="str">
        <f>_xlfn.IFERROR(VLOOKUP(G187,'数据'!P:Q,2,0),"")</f>
        <v/>
      </c>
      <c r="M187" s="30" t="str">
        <f t="shared" si="13"/>
        <v>-</v>
      </c>
      <c r="N187" s="30" t="str">
        <f>_xlfn.IFERROR(VLOOKUP(J187,'数据'!S:T,2,0),"")</f>
        <v/>
      </c>
      <c r="P187" s="30" t="str">
        <f t="shared" si="10"/>
        <v/>
      </c>
      <c r="Q187" s="31" t="str">
        <f t="shared" si="11"/>
        <v/>
      </c>
    </row>
    <row r="188" spans="1:17" ht="15">
      <c r="A188" s="48">
        <v>186</v>
      </c>
      <c r="H188" s="30" t="str">
        <f>IF(_xlfn.IFERROR(VLOOKUP(G188,'数据'!S:T,2,0),"否")="否","否","是")</f>
        <v>否</v>
      </c>
      <c r="I188" s="31" t="str">
        <f t="shared" si="12"/>
        <v/>
      </c>
      <c r="K188" s="30" t="str">
        <f>IF(M188="-","",IF(M188&lt;&gt;"",COUNTIF($M$2:M188,M188),""))</f>
        <v/>
      </c>
      <c r="L188" s="30" t="str">
        <f>_xlfn.IFERROR(VLOOKUP(G188,'数据'!P:Q,2,0),"")</f>
        <v/>
      </c>
      <c r="M188" s="30" t="str">
        <f t="shared" si="13"/>
        <v>-</v>
      </c>
      <c r="N188" s="30" t="str">
        <f>_xlfn.IFERROR(VLOOKUP(J188,'数据'!S:T,2,0),"")</f>
        <v/>
      </c>
      <c r="P188" s="30" t="str">
        <f t="shared" si="10"/>
        <v/>
      </c>
      <c r="Q188" s="31" t="str">
        <f t="shared" si="11"/>
        <v/>
      </c>
    </row>
    <row r="189" spans="1:17" ht="15">
      <c r="A189" s="48">
        <v>187</v>
      </c>
      <c r="H189" s="30" t="str">
        <f>IF(_xlfn.IFERROR(VLOOKUP(G189,'数据'!S:T,2,0),"否")="否","否","是")</f>
        <v>否</v>
      </c>
      <c r="I189" s="31" t="str">
        <f t="shared" si="12"/>
        <v/>
      </c>
      <c r="K189" s="30" t="str">
        <f>IF(M189="-","",IF(M189&lt;&gt;"",COUNTIF($M$2:M189,M189),""))</f>
        <v/>
      </c>
      <c r="L189" s="30" t="str">
        <f>_xlfn.IFERROR(VLOOKUP(G189,'数据'!P:Q,2,0),"")</f>
        <v/>
      </c>
      <c r="M189" s="30" t="str">
        <f t="shared" si="13"/>
        <v>-</v>
      </c>
      <c r="N189" s="30" t="str">
        <f>_xlfn.IFERROR(VLOOKUP(J189,'数据'!S:T,2,0),"")</f>
        <v/>
      </c>
      <c r="P189" s="30" t="str">
        <f t="shared" si="10"/>
        <v/>
      </c>
      <c r="Q189" s="31" t="str">
        <f t="shared" si="11"/>
        <v/>
      </c>
    </row>
    <row r="190" spans="1:17" ht="15">
      <c r="A190" s="48">
        <v>188</v>
      </c>
      <c r="H190" s="30" t="str">
        <f>IF(_xlfn.IFERROR(VLOOKUP(G190,'数据'!S:T,2,0),"否")="否","否","是")</f>
        <v>否</v>
      </c>
      <c r="I190" s="31" t="str">
        <f t="shared" si="12"/>
        <v/>
      </c>
      <c r="K190" s="30" t="str">
        <f>IF(M190="-","",IF(M190&lt;&gt;"",COUNTIF($M$2:M190,M190),""))</f>
        <v/>
      </c>
      <c r="L190" s="30" t="str">
        <f>_xlfn.IFERROR(VLOOKUP(G190,'数据'!P:Q,2,0),"")</f>
        <v/>
      </c>
      <c r="M190" s="30" t="str">
        <f t="shared" si="13"/>
        <v>-</v>
      </c>
      <c r="N190" s="30" t="str">
        <f>_xlfn.IFERROR(VLOOKUP(J190,'数据'!S:T,2,0),"")</f>
        <v/>
      </c>
      <c r="P190" s="30" t="str">
        <f t="shared" si="10"/>
        <v/>
      </c>
      <c r="Q190" s="31" t="str">
        <f t="shared" si="11"/>
        <v/>
      </c>
    </row>
    <row r="191" spans="1:17" ht="15">
      <c r="A191" s="48">
        <v>189</v>
      </c>
      <c r="H191" s="30" t="str">
        <f>IF(_xlfn.IFERROR(VLOOKUP(G191,'数据'!S:T,2,0),"否")="否","否","是")</f>
        <v>否</v>
      </c>
      <c r="I191" s="31" t="str">
        <f t="shared" si="12"/>
        <v/>
      </c>
      <c r="K191" s="30" t="str">
        <f>IF(M191="-","",IF(M191&lt;&gt;"",COUNTIF($M$2:M191,M191),""))</f>
        <v/>
      </c>
      <c r="L191" s="30" t="str">
        <f>_xlfn.IFERROR(VLOOKUP(G191,'数据'!P:Q,2,0),"")</f>
        <v/>
      </c>
      <c r="M191" s="30" t="str">
        <f t="shared" si="13"/>
        <v>-</v>
      </c>
      <c r="N191" s="30" t="str">
        <f>_xlfn.IFERROR(VLOOKUP(J191,'数据'!S:T,2,0),"")</f>
        <v/>
      </c>
      <c r="P191" s="30" t="str">
        <f t="shared" si="10"/>
        <v/>
      </c>
      <c r="Q191" s="31" t="str">
        <f t="shared" si="11"/>
        <v/>
      </c>
    </row>
    <row r="192" spans="1:25" ht="15">
      <c r="A192" s="48">
        <v>190</v>
      </c>
      <c r="H192" s="30" t="str">
        <f>IF(_xlfn.IFERROR(VLOOKUP(G192,'数据'!S:T,2,0),"否")="否","否","是")</f>
        <v>否</v>
      </c>
      <c r="I192" s="31" t="str">
        <f t="shared" si="12"/>
        <v/>
      </c>
      <c r="K192" s="30" t="str">
        <f>IF(M192="-","",IF(M192&lt;&gt;"",COUNTIF($M$2:M192,M192),""))</f>
        <v/>
      </c>
      <c r="L192" s="30" t="str">
        <f>_xlfn.IFERROR(VLOOKUP(G192,'数据'!P:Q,2,0),"")</f>
        <v/>
      </c>
      <c r="M192" s="30" t="str">
        <f t="shared" si="13"/>
        <v>-</v>
      </c>
      <c r="N192" s="30" t="str">
        <f>_xlfn.IFERROR(VLOOKUP(J192,'数据'!S:T,2,0),"")</f>
        <v/>
      </c>
      <c r="P192" s="30" t="str">
        <f t="shared" si="10"/>
        <v/>
      </c>
      <c r="Q192" s="31" t="str">
        <f t="shared" si="11"/>
        <v/>
      </c>
      <c r="R192" s="61"/>
      <c r="S192" s="61"/>
      <c r="T192" s="61"/>
      <c r="V192" s="62"/>
      <c r="W192" s="62"/>
      <c r="X192" s="62"/>
      <c r="Y192" s="62"/>
    </row>
    <row r="193" spans="1:25" ht="15">
      <c r="A193" s="48">
        <v>191</v>
      </c>
      <c r="H193" s="30" t="str">
        <f>IF(_xlfn.IFERROR(VLOOKUP(G193,'数据'!S:T,2,0),"否")="否","否","是")</f>
        <v>否</v>
      </c>
      <c r="I193" s="31" t="str">
        <f t="shared" si="12"/>
        <v/>
      </c>
      <c r="K193" s="30" t="str">
        <f>IF(M193="-","",IF(M193&lt;&gt;"",COUNTIF($M$2:M193,M193),""))</f>
        <v/>
      </c>
      <c r="L193" s="30" t="str">
        <f>_xlfn.IFERROR(VLOOKUP(G193,'数据'!P:Q,2,0),"")</f>
        <v/>
      </c>
      <c r="M193" s="30" t="str">
        <f t="shared" si="13"/>
        <v>-</v>
      </c>
      <c r="N193" s="30" t="str">
        <f>_xlfn.IFERROR(VLOOKUP(J193,'数据'!S:T,2,0),"")</f>
        <v/>
      </c>
      <c r="P193" s="30" t="str">
        <f t="shared" si="10"/>
        <v/>
      </c>
      <c r="Q193" s="31" t="str">
        <f t="shared" si="11"/>
        <v/>
      </c>
      <c r="R193" s="61"/>
      <c r="S193" s="61"/>
      <c r="T193" s="61"/>
      <c r="V193" s="62"/>
      <c r="W193" s="62"/>
      <c r="X193" s="62"/>
      <c r="Y193" s="62"/>
    </row>
    <row r="194" spans="1:25" ht="15">
      <c r="A194" s="48">
        <v>192</v>
      </c>
      <c r="H194" s="30" t="str">
        <f>IF(_xlfn.IFERROR(VLOOKUP(G194,'数据'!S:T,2,0),"否")="否","否","是")</f>
        <v>否</v>
      </c>
      <c r="I194" s="31" t="str">
        <f t="shared" si="12"/>
        <v/>
      </c>
      <c r="K194" s="30" t="str">
        <f>IF(M194="-","",IF(M194&lt;&gt;"",COUNTIF($M$2:M194,M194),""))</f>
        <v/>
      </c>
      <c r="L194" s="30" t="str">
        <f>_xlfn.IFERROR(VLOOKUP(G194,'数据'!P:Q,2,0),"")</f>
        <v/>
      </c>
      <c r="M194" s="30" t="str">
        <f t="shared" si="13"/>
        <v>-</v>
      </c>
      <c r="N194" s="30" t="str">
        <f>_xlfn.IFERROR(VLOOKUP(J194,'数据'!S:T,2,0),"")</f>
        <v/>
      </c>
      <c r="P194" s="30" t="str">
        <f t="shared" si="10"/>
        <v/>
      </c>
      <c r="Q194" s="31" t="str">
        <f t="shared" si="11"/>
        <v/>
      </c>
      <c r="R194" s="61"/>
      <c r="S194" s="61"/>
      <c r="T194" s="61"/>
      <c r="V194" s="62"/>
      <c r="W194" s="62"/>
      <c r="X194" s="62"/>
      <c r="Y194" s="62"/>
    </row>
    <row r="195" spans="1:25" ht="15">
      <c r="A195" s="48">
        <v>193</v>
      </c>
      <c r="H195" s="30" t="str">
        <f>IF(_xlfn.IFERROR(VLOOKUP(G195,'数据'!S:T,2,0),"否")="否","否","是")</f>
        <v>否</v>
      </c>
      <c r="I195" s="31" t="str">
        <f t="shared" si="12"/>
        <v/>
      </c>
      <c r="K195" s="30" t="str">
        <f>IF(M195="-","",IF(M195&lt;&gt;"",COUNTIF($M$2:M195,M195),""))</f>
        <v/>
      </c>
      <c r="L195" s="30" t="str">
        <f>_xlfn.IFERROR(VLOOKUP(G195,'数据'!P:Q,2,0),"")</f>
        <v/>
      </c>
      <c r="M195" s="30" t="str">
        <f t="shared" si="13"/>
        <v>-</v>
      </c>
      <c r="N195" s="30" t="str">
        <f>_xlfn.IFERROR(VLOOKUP(J195,'数据'!S:T,2,0),"")</f>
        <v/>
      </c>
      <c r="P195" s="30" t="str">
        <f aca="true" t="shared" si="14" ref="P195:P259">IF(O195=10,"D10",IF(O195=30,"D30",IF(O195="永久","Y","")))</f>
        <v/>
      </c>
      <c r="Q195" s="31" t="str">
        <f t="shared" si="11"/>
        <v/>
      </c>
      <c r="R195" s="61"/>
      <c r="S195" s="61"/>
      <c r="T195" s="62"/>
      <c r="W195" s="62"/>
      <c r="X195" s="62"/>
      <c r="Y195" s="62"/>
    </row>
    <row r="196" spans="1:25" ht="15">
      <c r="A196" s="48">
        <v>194</v>
      </c>
      <c r="H196" s="30" t="str">
        <f>IF(_xlfn.IFERROR(VLOOKUP(G196,'数据'!S:T,2,0),"否")="否","否","是")</f>
        <v>否</v>
      </c>
      <c r="I196" s="31" t="str">
        <f t="shared" si="12"/>
        <v/>
      </c>
      <c r="K196" s="30" t="str">
        <f>IF(M196="-","",IF(M196&lt;&gt;"",COUNTIF($M$2:M196,M196),""))</f>
        <v/>
      </c>
      <c r="L196" s="30" t="str">
        <f>_xlfn.IFERROR(VLOOKUP(G196,'数据'!P:Q,2,0),"")</f>
        <v/>
      </c>
      <c r="M196" s="30" t="str">
        <f t="shared" si="13"/>
        <v>-</v>
      </c>
      <c r="N196" s="30" t="str">
        <f>_xlfn.IFERROR(VLOOKUP(J196,'数据'!S:T,2,0),"")</f>
        <v/>
      </c>
      <c r="P196" s="30" t="str">
        <f t="shared" si="14"/>
        <v/>
      </c>
      <c r="Q196" s="31" t="str">
        <f aca="true" t="shared" si="15" ref="Q196:Q259">IF(L196&lt;&gt;"",IF(N196="",(E196&amp;"-"&amp;L196&amp;"-"&amp;P196),E196&amp;"-"&amp;L196&amp;"•"&amp;N196&amp;"-"&amp;P196),"")</f>
        <v/>
      </c>
      <c r="R196" s="61"/>
      <c r="S196" s="61"/>
      <c r="T196" s="61"/>
      <c r="W196" s="62"/>
      <c r="X196" s="62"/>
      <c r="Y196" s="62"/>
    </row>
    <row r="197" spans="1:25" ht="15">
      <c r="A197" s="48">
        <v>195</v>
      </c>
      <c r="H197" s="30" t="str">
        <f>IF(_xlfn.IFERROR(VLOOKUP(G197,'数据'!S:T,2,0),"否")="否","否","是")</f>
        <v>否</v>
      </c>
      <c r="I197" s="31" t="str">
        <f t="shared" si="12"/>
        <v/>
      </c>
      <c r="K197" s="30" t="str">
        <f>IF(M197="-","",IF(M197&lt;&gt;"",COUNTIF($M$2:M197,M197),""))</f>
        <v/>
      </c>
      <c r="L197" s="30" t="str">
        <f>_xlfn.IFERROR(VLOOKUP(G197,'数据'!P:Q,2,0),"")</f>
        <v/>
      </c>
      <c r="M197" s="30" t="str">
        <f t="shared" si="13"/>
        <v>-</v>
      </c>
      <c r="N197" s="30" t="str">
        <f>_xlfn.IFERROR(VLOOKUP(J197,'数据'!S:T,2,0),"")</f>
        <v/>
      </c>
      <c r="P197" s="30" t="str">
        <f t="shared" si="14"/>
        <v/>
      </c>
      <c r="Q197" s="31" t="str">
        <f t="shared" si="15"/>
        <v/>
      </c>
      <c r="R197" s="61"/>
      <c r="S197" s="61"/>
      <c r="T197" s="62"/>
      <c r="W197" s="62"/>
      <c r="X197" s="62"/>
      <c r="Y197" s="62"/>
    </row>
    <row r="198" spans="1:25" ht="15">
      <c r="A198" s="48">
        <v>196</v>
      </c>
      <c r="H198" s="30" t="str">
        <f>IF(_xlfn.IFERROR(VLOOKUP(G198,'数据'!S:T,2,0),"否")="否","否","是")</f>
        <v>否</v>
      </c>
      <c r="I198" s="31" t="str">
        <f t="shared" si="12"/>
        <v/>
      </c>
      <c r="K198" s="30" t="str">
        <f>IF(M198="-","",IF(M198&lt;&gt;"",COUNTIF($M$2:M198,M198),""))</f>
        <v/>
      </c>
      <c r="L198" s="30" t="str">
        <f>_xlfn.IFERROR(VLOOKUP(G198,'数据'!P:Q,2,0),"")</f>
        <v/>
      </c>
      <c r="M198" s="30" t="str">
        <f t="shared" si="13"/>
        <v>-</v>
      </c>
      <c r="N198" s="30" t="str">
        <f>_xlfn.IFERROR(VLOOKUP(J198,'数据'!S:T,2,0),"")</f>
        <v/>
      </c>
      <c r="P198" s="30" t="str">
        <f t="shared" si="14"/>
        <v/>
      </c>
      <c r="Q198" s="31" t="str">
        <f t="shared" si="15"/>
        <v/>
      </c>
      <c r="R198" s="61"/>
      <c r="S198" s="61"/>
      <c r="T198" s="62"/>
      <c r="U198" s="62"/>
      <c r="V198" s="62"/>
      <c r="W198" s="62"/>
      <c r="X198" s="62"/>
      <c r="Y198" s="62"/>
    </row>
    <row r="199" spans="1:25" ht="15">
      <c r="A199" s="48">
        <v>197</v>
      </c>
      <c r="H199" s="30" t="str">
        <f>IF(_xlfn.IFERROR(VLOOKUP(G199,'数据'!S:T,2,0),"否")="否","否","是")</f>
        <v>否</v>
      </c>
      <c r="I199" s="31" t="str">
        <f t="shared" si="12"/>
        <v/>
      </c>
      <c r="K199" s="30" t="str">
        <f>IF(M199="-","",IF(M199&lt;&gt;"",COUNTIF($M$2:M199,M199),""))</f>
        <v/>
      </c>
      <c r="L199" s="30" t="str">
        <f>_xlfn.IFERROR(VLOOKUP(G199,'数据'!P:Q,2,0),"")</f>
        <v/>
      </c>
      <c r="M199" s="30" t="str">
        <f t="shared" si="13"/>
        <v>-</v>
      </c>
      <c r="N199" s="30" t="str">
        <f>_xlfn.IFERROR(VLOOKUP(J199,'数据'!S:T,2,0),"")</f>
        <v/>
      </c>
      <c r="P199" s="30" t="str">
        <f t="shared" si="14"/>
        <v/>
      </c>
      <c r="Q199" s="31" t="str">
        <f t="shared" si="15"/>
        <v/>
      </c>
      <c r="R199" s="61"/>
      <c r="S199" s="61"/>
      <c r="T199" s="61"/>
      <c r="V199" s="62"/>
      <c r="W199" s="62"/>
      <c r="X199" s="62"/>
      <c r="Y199" s="62"/>
    </row>
    <row r="200" spans="1:26" ht="15">
      <c r="A200" s="48">
        <v>198</v>
      </c>
      <c r="H200" s="30" t="str">
        <f>IF(_xlfn.IFERROR(VLOOKUP(G200,'数据'!S:T,2,0),"否")="否","否","是")</f>
        <v>否</v>
      </c>
      <c r="I200" s="31" t="str">
        <f t="shared" si="12"/>
        <v/>
      </c>
      <c r="K200" s="30" t="str">
        <f>IF(M200="-","",IF(M200&lt;&gt;"",COUNTIF($M$2:M200,M200),""))</f>
        <v/>
      </c>
      <c r="L200" s="30" t="str">
        <f>_xlfn.IFERROR(VLOOKUP(G200,'数据'!P:Q,2,0),"")</f>
        <v/>
      </c>
      <c r="M200" s="30" t="str">
        <f t="shared" si="13"/>
        <v>-</v>
      </c>
      <c r="N200" s="30" t="str">
        <f>_xlfn.IFERROR(VLOOKUP(J200,'数据'!S:T,2,0),"")</f>
        <v/>
      </c>
      <c r="P200" s="30" t="str">
        <f t="shared" si="14"/>
        <v/>
      </c>
      <c r="Q200" s="31" t="str">
        <f t="shared" si="15"/>
        <v/>
      </c>
      <c r="R200" s="61"/>
      <c r="S200" s="61"/>
      <c r="T200" s="61"/>
      <c r="V200" s="62"/>
      <c r="W200" s="62"/>
      <c r="X200" s="62"/>
      <c r="Y200" s="62"/>
      <c r="Z200" s="62"/>
    </row>
    <row r="201" spans="1:25" ht="15">
      <c r="A201" s="48">
        <v>199</v>
      </c>
      <c r="H201" s="30" t="str">
        <f>IF(_xlfn.IFERROR(VLOOKUP(G201,'数据'!S:T,2,0),"否")="否","否","是")</f>
        <v>否</v>
      </c>
      <c r="I201" s="31" t="str">
        <f t="shared" si="12"/>
        <v/>
      </c>
      <c r="K201" s="30" t="str">
        <f>IF(M201="-","",IF(M201&lt;&gt;"",COUNTIF($M$2:M201,M201),""))</f>
        <v/>
      </c>
      <c r="L201" s="30" t="str">
        <f>_xlfn.IFERROR(VLOOKUP(G201,'数据'!P:Q,2,0),"")</f>
        <v/>
      </c>
      <c r="M201" s="30" t="str">
        <f t="shared" si="13"/>
        <v>-</v>
      </c>
      <c r="N201" s="30" t="str">
        <f>_xlfn.IFERROR(VLOOKUP(J201,'数据'!S:T,2,0),"")</f>
        <v/>
      </c>
      <c r="P201" s="30" t="str">
        <f t="shared" si="14"/>
        <v/>
      </c>
      <c r="Q201" s="31" t="str">
        <f t="shared" si="15"/>
        <v/>
      </c>
      <c r="R201" s="61"/>
      <c r="S201" s="61"/>
      <c r="T201" s="61"/>
      <c r="V201" s="62"/>
      <c r="W201" s="62"/>
      <c r="X201" s="62"/>
      <c r="Y201" s="62"/>
    </row>
    <row r="202" spans="1:26" ht="15">
      <c r="A202" s="48">
        <v>200</v>
      </c>
      <c r="H202" s="30" t="str">
        <f>IF(_xlfn.IFERROR(VLOOKUP(G202,'数据'!S:T,2,0),"否")="否","否","是")</f>
        <v>否</v>
      </c>
      <c r="I202" s="31" t="str">
        <f t="shared" si="12"/>
        <v/>
      </c>
      <c r="K202" s="30" t="str">
        <f>IF(M202="-","",IF(M202&lt;&gt;"",COUNTIF($M$2:M202,M202),""))</f>
        <v/>
      </c>
      <c r="L202" s="30" t="str">
        <f>_xlfn.IFERROR(VLOOKUP(G202,'数据'!P:Q,2,0),"")</f>
        <v/>
      </c>
      <c r="M202" s="30" t="str">
        <f t="shared" si="13"/>
        <v>-</v>
      </c>
      <c r="N202" s="30" t="str">
        <f>_xlfn.IFERROR(VLOOKUP(J202,'数据'!S:T,2,0),"")</f>
        <v/>
      </c>
      <c r="P202" s="30" t="str">
        <f t="shared" si="14"/>
        <v/>
      </c>
      <c r="Q202" s="31" t="str">
        <f t="shared" si="15"/>
        <v/>
      </c>
      <c r="R202" s="61"/>
      <c r="S202" s="61"/>
      <c r="T202" s="61"/>
      <c r="V202" s="62"/>
      <c r="W202" s="62"/>
      <c r="X202" s="62"/>
      <c r="Y202" s="62"/>
      <c r="Z202" s="62"/>
    </row>
    <row r="203" spans="1:25" ht="15">
      <c r="A203" s="48">
        <v>201</v>
      </c>
      <c r="H203" s="30" t="str">
        <f>IF(_xlfn.IFERROR(VLOOKUP(G203,'数据'!S:T,2,0),"否")="否","否","是")</f>
        <v>否</v>
      </c>
      <c r="I203" s="31" t="str">
        <f t="shared" si="12"/>
        <v/>
      </c>
      <c r="K203" s="30" t="str">
        <f>IF(M203="-","",IF(M203&lt;&gt;"",COUNTIF($M$2:M203,M203),""))</f>
        <v/>
      </c>
      <c r="L203" s="30" t="str">
        <f>_xlfn.IFERROR(VLOOKUP(G203,'数据'!P:Q,2,0),"")</f>
        <v/>
      </c>
      <c r="M203" s="30" t="str">
        <f t="shared" si="13"/>
        <v>-</v>
      </c>
      <c r="N203" s="30" t="str">
        <f>_xlfn.IFERROR(VLOOKUP(J203,'数据'!S:T,2,0),"")</f>
        <v/>
      </c>
      <c r="P203" s="30" t="str">
        <f t="shared" si="14"/>
        <v/>
      </c>
      <c r="Q203" s="31" t="str">
        <f t="shared" si="15"/>
        <v/>
      </c>
      <c r="R203" s="61"/>
      <c r="S203" s="61"/>
      <c r="W203" s="62"/>
      <c r="X203" s="62"/>
      <c r="Y203" s="62"/>
    </row>
    <row r="204" spans="1:25" ht="15">
      <c r="A204" s="48">
        <v>202</v>
      </c>
      <c r="H204" s="30" t="str">
        <f>IF(_xlfn.IFERROR(VLOOKUP(G204,'数据'!S:T,2,0),"否")="否","否","是")</f>
        <v>否</v>
      </c>
      <c r="I204" s="31" t="str">
        <f t="shared" si="12"/>
        <v/>
      </c>
      <c r="K204" s="30" t="str">
        <f>IF(M204="-","",IF(M204&lt;&gt;"",COUNTIF($M$2:M204,M204),""))</f>
        <v/>
      </c>
      <c r="L204" s="30" t="str">
        <f>_xlfn.IFERROR(VLOOKUP(G204,'数据'!P:Q,2,0),"")</f>
        <v/>
      </c>
      <c r="M204" s="30" t="str">
        <f t="shared" si="13"/>
        <v>-</v>
      </c>
      <c r="N204" s="30" t="str">
        <f>_xlfn.IFERROR(VLOOKUP(J204,'数据'!S:T,2,0),"")</f>
        <v/>
      </c>
      <c r="P204" s="30" t="str">
        <f t="shared" si="14"/>
        <v/>
      </c>
      <c r="Q204" s="31" t="str">
        <f t="shared" si="15"/>
        <v/>
      </c>
      <c r="R204" s="61"/>
      <c r="S204" s="61"/>
      <c r="W204" s="62"/>
      <c r="X204" s="62"/>
      <c r="Y204" s="62"/>
    </row>
    <row r="205" spans="1:25" ht="15">
      <c r="A205" s="48">
        <v>203</v>
      </c>
      <c r="H205" s="30" t="str">
        <f>IF(_xlfn.IFERROR(VLOOKUP(G205,'数据'!S:T,2,0),"否")="否","否","是")</f>
        <v>否</v>
      </c>
      <c r="I205" s="31" t="str">
        <f t="shared" si="12"/>
        <v/>
      </c>
      <c r="K205" s="30" t="str">
        <f>IF(M205="-","",IF(M205&lt;&gt;"",COUNTIF($M$2:M205,M205),""))</f>
        <v/>
      </c>
      <c r="L205" s="30" t="str">
        <f>_xlfn.IFERROR(VLOOKUP(G205,'数据'!P:Q,2,0),"")</f>
        <v/>
      </c>
      <c r="M205" s="30" t="str">
        <f t="shared" si="13"/>
        <v>-</v>
      </c>
      <c r="N205" s="30" t="str">
        <f>_xlfn.IFERROR(VLOOKUP(J205,'数据'!S:T,2,0),"")</f>
        <v/>
      </c>
      <c r="P205" s="30" t="str">
        <f t="shared" si="14"/>
        <v/>
      </c>
      <c r="Q205" s="31" t="str">
        <f t="shared" si="15"/>
        <v/>
      </c>
      <c r="R205" s="61"/>
      <c r="S205" s="61"/>
      <c r="W205" s="62"/>
      <c r="X205" s="62"/>
      <c r="Y205" s="62"/>
    </row>
    <row r="206" spans="1:25" ht="15">
      <c r="A206" s="48">
        <v>204</v>
      </c>
      <c r="H206" s="30" t="str">
        <f>IF(_xlfn.IFERROR(VLOOKUP(G206,'数据'!S:T,2,0),"否")="否","否","是")</f>
        <v>否</v>
      </c>
      <c r="I206" s="31" t="str">
        <f t="shared" si="12"/>
        <v/>
      </c>
      <c r="K206" s="30" t="str">
        <f>IF(M206="-","",IF(M206&lt;&gt;"",COUNTIF($M$2:M206,M206),""))</f>
        <v/>
      </c>
      <c r="L206" s="30" t="str">
        <f>_xlfn.IFERROR(VLOOKUP(G206,'数据'!P:Q,2,0),"")</f>
        <v/>
      </c>
      <c r="M206" s="30" t="str">
        <f t="shared" si="13"/>
        <v>-</v>
      </c>
      <c r="N206" s="30" t="str">
        <f>_xlfn.IFERROR(VLOOKUP(J206,'数据'!S:T,2,0),"")</f>
        <v/>
      </c>
      <c r="P206" s="30" t="str">
        <f t="shared" si="14"/>
        <v/>
      </c>
      <c r="Q206" s="31" t="str">
        <f t="shared" si="15"/>
        <v/>
      </c>
      <c r="R206" s="61"/>
      <c r="S206" s="61"/>
      <c r="W206" s="62"/>
      <c r="X206" s="62"/>
      <c r="Y206" s="62"/>
    </row>
    <row r="207" spans="1:25" ht="15">
      <c r="A207" s="48">
        <v>205</v>
      </c>
      <c r="H207" s="30" t="str">
        <f>IF(_xlfn.IFERROR(VLOOKUP(G207,'数据'!S:T,2,0),"否")="否","否","是")</f>
        <v>否</v>
      </c>
      <c r="I207" s="31" t="str">
        <f t="shared" si="12"/>
        <v/>
      </c>
      <c r="K207" s="30" t="str">
        <f>IF(M207="-","",IF(M207&lt;&gt;"",COUNTIF($M$2:M207,M207),""))</f>
        <v/>
      </c>
      <c r="L207" s="30" t="str">
        <f>_xlfn.IFERROR(VLOOKUP(G207,'数据'!P:Q,2,0),"")</f>
        <v/>
      </c>
      <c r="M207" s="30" t="str">
        <f t="shared" si="13"/>
        <v>-</v>
      </c>
      <c r="N207" s="30" t="str">
        <f>_xlfn.IFERROR(VLOOKUP(J207,'数据'!S:T,2,0),"")</f>
        <v/>
      </c>
      <c r="P207" s="30" t="str">
        <f t="shared" si="14"/>
        <v/>
      </c>
      <c r="Q207" s="31" t="str">
        <f t="shared" si="15"/>
        <v/>
      </c>
      <c r="R207" s="61"/>
      <c r="S207" s="61"/>
      <c r="W207" s="62"/>
      <c r="X207" s="62"/>
      <c r="Y207" s="62"/>
    </row>
    <row r="208" spans="1:25" ht="15">
      <c r="A208" s="48">
        <v>206</v>
      </c>
      <c r="H208" s="30" t="str">
        <f>IF(_xlfn.IFERROR(VLOOKUP(G208,'数据'!S:T,2,0),"否")="否","否","是")</f>
        <v>否</v>
      </c>
      <c r="I208" s="31" t="str">
        <f t="shared" si="12"/>
        <v/>
      </c>
      <c r="K208" s="30" t="str">
        <f>IF(M208="-","",IF(M208&lt;&gt;"",COUNTIF($M$2:M208,M208),""))</f>
        <v/>
      </c>
      <c r="L208" s="30" t="str">
        <f>_xlfn.IFERROR(VLOOKUP(G208,'数据'!P:Q,2,0),"")</f>
        <v/>
      </c>
      <c r="M208" s="30" t="str">
        <f t="shared" si="13"/>
        <v>-</v>
      </c>
      <c r="N208" s="30" t="str">
        <f>_xlfn.IFERROR(VLOOKUP(J208,'数据'!S:T,2,0),"")</f>
        <v/>
      </c>
      <c r="P208" s="30" t="str">
        <f t="shared" si="14"/>
        <v/>
      </c>
      <c r="Q208" s="31" t="str">
        <f t="shared" si="15"/>
        <v/>
      </c>
      <c r="R208" s="61"/>
      <c r="S208" s="61"/>
      <c r="W208" s="62"/>
      <c r="X208" s="62"/>
      <c r="Y208" s="62"/>
    </row>
    <row r="209" spans="1:25" ht="15">
      <c r="A209" s="48">
        <v>207</v>
      </c>
      <c r="H209" s="30" t="str">
        <f>IF(_xlfn.IFERROR(VLOOKUP(G209,'数据'!S:T,2,0),"否")="否","否","是")</f>
        <v>否</v>
      </c>
      <c r="I209" s="31" t="str">
        <f t="shared" si="12"/>
        <v/>
      </c>
      <c r="K209" s="30" t="str">
        <f>IF(M209="-","",IF(M209&lt;&gt;"",COUNTIF($M$2:M209,M209),""))</f>
        <v/>
      </c>
      <c r="L209" s="30" t="str">
        <f>_xlfn.IFERROR(VLOOKUP(G209,'数据'!P:Q,2,0),"")</f>
        <v/>
      </c>
      <c r="M209" s="30" t="str">
        <f t="shared" si="13"/>
        <v>-</v>
      </c>
      <c r="N209" s="30" t="str">
        <f>_xlfn.IFERROR(VLOOKUP(J209,'数据'!S:T,2,0),"")</f>
        <v/>
      </c>
      <c r="P209" s="30" t="str">
        <f t="shared" si="14"/>
        <v/>
      </c>
      <c r="Q209" s="31" t="str">
        <f t="shared" si="15"/>
        <v/>
      </c>
      <c r="R209" s="61"/>
      <c r="S209" s="61"/>
      <c r="W209" s="62"/>
      <c r="X209" s="62"/>
      <c r="Y209" s="62"/>
    </row>
    <row r="210" spans="1:25" ht="15">
      <c r="A210" s="48">
        <v>208</v>
      </c>
      <c r="H210" s="30" t="str">
        <f>IF(_xlfn.IFERROR(VLOOKUP(G210,'数据'!S:T,2,0),"否")="否","否","是")</f>
        <v>否</v>
      </c>
      <c r="I210" s="31" t="str">
        <f t="shared" si="12"/>
        <v/>
      </c>
      <c r="K210" s="30" t="str">
        <f>IF(M210="-","",IF(M210&lt;&gt;"",COUNTIF($M$2:M210,M210),""))</f>
        <v/>
      </c>
      <c r="L210" s="30" t="str">
        <f>_xlfn.IFERROR(VLOOKUP(G210,'数据'!P:Q,2,0),"")</f>
        <v/>
      </c>
      <c r="M210" s="30" t="str">
        <f t="shared" si="13"/>
        <v>-</v>
      </c>
      <c r="N210" s="30" t="str">
        <f>_xlfn.IFERROR(VLOOKUP(J210,'数据'!S:T,2,0),"")</f>
        <v/>
      </c>
      <c r="P210" s="30" t="str">
        <f t="shared" si="14"/>
        <v/>
      </c>
      <c r="Q210" s="31" t="str">
        <f t="shared" si="15"/>
        <v/>
      </c>
      <c r="R210" s="61"/>
      <c r="S210" s="61"/>
      <c r="W210" s="62"/>
      <c r="X210" s="62"/>
      <c r="Y210" s="62"/>
    </row>
    <row r="211" spans="1:25" ht="15">
      <c r="A211" s="48">
        <v>209</v>
      </c>
      <c r="H211" s="30" t="str">
        <f>IF(_xlfn.IFERROR(VLOOKUP(G211,'数据'!S:T,2,0),"否")="否","否","是")</f>
        <v>否</v>
      </c>
      <c r="I211" s="31" t="str">
        <f t="shared" si="12"/>
        <v/>
      </c>
      <c r="K211" s="30" t="str">
        <f>IF(M211="-","",IF(M211&lt;&gt;"",COUNTIF($M$2:M211,M211),""))</f>
        <v/>
      </c>
      <c r="L211" s="30" t="str">
        <f>_xlfn.IFERROR(VLOOKUP(G211,'数据'!P:Q,2,0),"")</f>
        <v/>
      </c>
      <c r="M211" s="30" t="str">
        <f t="shared" si="13"/>
        <v>-</v>
      </c>
      <c r="N211" s="30" t="str">
        <f>_xlfn.IFERROR(VLOOKUP(J211,'数据'!S:T,2,0),"")</f>
        <v/>
      </c>
      <c r="P211" s="30" t="str">
        <f t="shared" si="14"/>
        <v/>
      </c>
      <c r="Q211" s="31" t="str">
        <f t="shared" si="15"/>
        <v/>
      </c>
      <c r="R211" s="61"/>
      <c r="S211" s="61"/>
      <c r="W211" s="62"/>
      <c r="X211" s="62"/>
      <c r="Y211" s="62"/>
    </row>
    <row r="212" spans="1:25" ht="15">
      <c r="A212" s="48">
        <v>210</v>
      </c>
      <c r="H212" s="30" t="str">
        <f>IF(_xlfn.IFERROR(VLOOKUP(G212,'数据'!S:T,2,0),"否")="否","否","是")</f>
        <v>否</v>
      </c>
      <c r="I212" s="31" t="str">
        <f t="shared" si="12"/>
        <v/>
      </c>
      <c r="K212" s="30" t="str">
        <f>IF(M212="-","",IF(M212&lt;&gt;"",COUNTIF($M$2:M212,M212),""))</f>
        <v/>
      </c>
      <c r="L212" s="30" t="str">
        <f>_xlfn.IFERROR(VLOOKUP(G212,'数据'!P:Q,2,0),"")</f>
        <v/>
      </c>
      <c r="M212" s="30" t="str">
        <f t="shared" si="13"/>
        <v>-</v>
      </c>
      <c r="N212" s="30" t="str">
        <f>_xlfn.IFERROR(VLOOKUP(J212,'数据'!S:T,2,0),"")</f>
        <v/>
      </c>
      <c r="P212" s="30" t="str">
        <f t="shared" si="14"/>
        <v/>
      </c>
      <c r="Q212" s="31" t="str">
        <f t="shared" si="15"/>
        <v/>
      </c>
      <c r="R212" s="61"/>
      <c r="S212" s="61"/>
      <c r="W212" s="62"/>
      <c r="X212" s="62"/>
      <c r="Y212" s="62"/>
    </row>
    <row r="213" spans="1:25" ht="15">
      <c r="A213" s="48">
        <v>211</v>
      </c>
      <c r="H213" s="30" t="str">
        <f>IF(_xlfn.IFERROR(VLOOKUP(G213,'数据'!S:T,2,0),"否")="否","否","是")</f>
        <v>否</v>
      </c>
      <c r="I213" s="31" t="str">
        <f t="shared" si="12"/>
        <v/>
      </c>
      <c r="K213" s="30" t="str">
        <f>IF(M213="-","",IF(M213&lt;&gt;"",COUNTIF($M$2:M213,M213),""))</f>
        <v/>
      </c>
      <c r="L213" s="30" t="str">
        <f>_xlfn.IFERROR(VLOOKUP(G213,'数据'!P:Q,2,0),"")</f>
        <v/>
      </c>
      <c r="M213" s="30" t="str">
        <f t="shared" si="13"/>
        <v>-</v>
      </c>
      <c r="N213" s="30" t="str">
        <f>_xlfn.IFERROR(VLOOKUP(J213,'数据'!S:T,2,0),"")</f>
        <v/>
      </c>
      <c r="P213" s="30" t="str">
        <f t="shared" si="14"/>
        <v/>
      </c>
      <c r="Q213" s="31" t="str">
        <f t="shared" si="15"/>
        <v/>
      </c>
      <c r="R213" s="61"/>
      <c r="S213" s="61"/>
      <c r="W213" s="62"/>
      <c r="X213" s="62"/>
      <c r="Y213" s="62"/>
    </row>
    <row r="214" spans="1:25" ht="15">
      <c r="A214" s="48">
        <v>212</v>
      </c>
      <c r="H214" s="30" t="str">
        <f>IF(_xlfn.IFERROR(VLOOKUP(G214,'数据'!S:T,2,0),"否")="否","否","是")</f>
        <v>否</v>
      </c>
      <c r="I214" s="31" t="str">
        <f t="shared" si="12"/>
        <v/>
      </c>
      <c r="K214" s="30" t="str">
        <f>IF(M214="-","",IF(M214&lt;&gt;"",COUNTIF($M$2:M259,M214),""))</f>
        <v/>
      </c>
      <c r="L214" s="30" t="str">
        <f>_xlfn.IFERROR(VLOOKUP(G214,'数据'!P:Q,2,0),"")</f>
        <v/>
      </c>
      <c r="M214" s="30" t="str">
        <f t="shared" si="13"/>
        <v>-</v>
      </c>
      <c r="N214" s="30" t="str">
        <f>_xlfn.IFERROR(VLOOKUP(J214,'数据'!S:T,2,0),"")</f>
        <v/>
      </c>
      <c r="P214" s="30" t="str">
        <f t="shared" si="14"/>
        <v/>
      </c>
      <c r="Q214" s="31" t="str">
        <f t="shared" si="15"/>
        <v/>
      </c>
      <c r="R214" s="61"/>
      <c r="S214" s="61"/>
      <c r="W214" s="62"/>
      <c r="X214" s="62"/>
      <c r="Y214" s="62"/>
    </row>
    <row r="215" spans="1:25" ht="15">
      <c r="A215" s="48">
        <v>213</v>
      </c>
      <c r="H215" s="30" t="str">
        <f>IF(_xlfn.IFERROR(VLOOKUP(G215,'数据'!S:T,2,0),"否")="否","否","是")</f>
        <v>否</v>
      </c>
      <c r="I215" s="31" t="str">
        <f t="shared" si="12"/>
        <v/>
      </c>
      <c r="K215" s="30" t="str">
        <f>IF(M215="-","",IF(M215&lt;&gt;"",COUNTIF($M$2:M215,M215),""))</f>
        <v/>
      </c>
      <c r="L215" s="30" t="str">
        <f>_xlfn.IFERROR(VLOOKUP(G215,'数据'!P:Q,2,0),"")</f>
        <v/>
      </c>
      <c r="M215" s="30" t="str">
        <f t="shared" si="13"/>
        <v>-</v>
      </c>
      <c r="N215" s="30" t="str">
        <f>_xlfn.IFERROR(VLOOKUP(J215,'数据'!S:T,2,0),"")</f>
        <v/>
      </c>
      <c r="P215" s="30" t="str">
        <f t="shared" si="14"/>
        <v/>
      </c>
      <c r="Q215" s="31" t="str">
        <f t="shared" si="15"/>
        <v/>
      </c>
      <c r="W215" s="62"/>
      <c r="X215" s="62"/>
      <c r="Y215" s="62"/>
    </row>
    <row r="216" spans="1:25" ht="15">
      <c r="A216" s="48">
        <v>214</v>
      </c>
      <c r="H216" s="30" t="str">
        <f>IF(_xlfn.IFERROR(VLOOKUP(G216,'数据'!S:T,2,0),"否")="否","否","是")</f>
        <v>否</v>
      </c>
      <c r="I216" s="31" t="str">
        <f t="shared" si="12"/>
        <v/>
      </c>
      <c r="K216" s="30" t="str">
        <f>IF(M216="-","",IF(M216&lt;&gt;"",COUNTIF($M$2:M216,M216),""))</f>
        <v/>
      </c>
      <c r="L216" s="30" t="str">
        <f>_xlfn.IFERROR(VLOOKUP(G216,'数据'!P:Q,2,0),"")</f>
        <v/>
      </c>
      <c r="M216" s="30" t="str">
        <f t="shared" si="13"/>
        <v>-</v>
      </c>
      <c r="N216" s="30" t="str">
        <f>_xlfn.IFERROR(VLOOKUP(J216,'数据'!S:T,2,0),"")</f>
        <v/>
      </c>
      <c r="P216" s="30" t="str">
        <f t="shared" si="14"/>
        <v/>
      </c>
      <c r="Q216" s="31" t="str">
        <f t="shared" si="15"/>
        <v/>
      </c>
      <c r="W216" s="62"/>
      <c r="X216" s="62"/>
      <c r="Y216" s="62"/>
    </row>
    <row r="217" spans="1:17" ht="15">
      <c r="A217" s="48">
        <v>215</v>
      </c>
      <c r="H217" s="30" t="str">
        <f>IF(_xlfn.IFERROR(VLOOKUP(G217,'数据'!S:T,2,0),"否")="否","否","是")</f>
        <v>否</v>
      </c>
      <c r="I217" s="31" t="str">
        <f t="shared" si="12"/>
        <v/>
      </c>
      <c r="K217" s="30" t="str">
        <f>IF(M217="-","",IF(M217&lt;&gt;"",COUNTIF($M$2:M217,M217),""))</f>
        <v/>
      </c>
      <c r="L217" s="30" t="str">
        <f>_xlfn.IFERROR(VLOOKUP(G217,'数据'!P:Q,2,0),"")</f>
        <v/>
      </c>
      <c r="M217" s="30" t="str">
        <f t="shared" si="13"/>
        <v>-</v>
      </c>
      <c r="N217" s="30" t="str">
        <f>_xlfn.IFERROR(VLOOKUP(J217,'数据'!S:T,2,0),"")</f>
        <v/>
      </c>
      <c r="P217" s="30" t="str">
        <f t="shared" si="14"/>
        <v/>
      </c>
      <c r="Q217" s="31" t="str">
        <f t="shared" si="15"/>
        <v/>
      </c>
    </row>
    <row r="218" spans="1:17" ht="15">
      <c r="A218" s="48">
        <v>216</v>
      </c>
      <c r="H218" s="30" t="str">
        <f>IF(_xlfn.IFERROR(VLOOKUP(G218,'数据'!S:T,2,0),"否")="否","否","是")</f>
        <v>否</v>
      </c>
      <c r="I218" s="31" t="str">
        <f t="shared" si="12"/>
        <v/>
      </c>
      <c r="K218" s="30" t="str">
        <f>IF(M218="-","",IF(M218&lt;&gt;"",COUNTIF($M$2:M218,M218),""))</f>
        <v/>
      </c>
      <c r="L218" s="30" t="str">
        <f>_xlfn.IFERROR(VLOOKUP(G218,'数据'!P:Q,2,0),"")</f>
        <v/>
      </c>
      <c r="M218" s="30" t="str">
        <f t="shared" si="13"/>
        <v>-</v>
      </c>
      <c r="N218" s="30" t="str">
        <f>_xlfn.IFERROR(VLOOKUP(J218,'数据'!S:T,2,0),"")</f>
        <v/>
      </c>
      <c r="P218" s="30" t="str">
        <f t="shared" si="14"/>
        <v/>
      </c>
      <c r="Q218" s="31" t="str">
        <f t="shared" si="15"/>
        <v/>
      </c>
    </row>
    <row r="219" spans="1:17" ht="15">
      <c r="A219" s="48">
        <v>217</v>
      </c>
      <c r="H219" s="30" t="str">
        <f>IF(_xlfn.IFERROR(VLOOKUP(G219,'数据'!S:T,2,0),"否")="否","否","是")</f>
        <v>否</v>
      </c>
      <c r="I219" s="31" t="str">
        <f t="shared" si="12"/>
        <v/>
      </c>
      <c r="K219" s="30" t="str">
        <f>IF(M219="-","",IF(M219&lt;&gt;"",COUNTIF($M$2:M219,M219),""))</f>
        <v/>
      </c>
      <c r="L219" s="30" t="str">
        <f>_xlfn.IFERROR(VLOOKUP(G219,'数据'!P:Q,2,0),"")</f>
        <v/>
      </c>
      <c r="M219" s="30" t="str">
        <f t="shared" si="13"/>
        <v>-</v>
      </c>
      <c r="N219" s="30" t="str">
        <f>_xlfn.IFERROR(VLOOKUP(J219,'数据'!S:T,2,0),"")</f>
        <v/>
      </c>
      <c r="P219" s="30" t="str">
        <f t="shared" si="14"/>
        <v/>
      </c>
      <c r="Q219" s="31" t="str">
        <f t="shared" si="15"/>
        <v/>
      </c>
    </row>
    <row r="220" spans="1:17" ht="15">
      <c r="A220" s="48">
        <v>218</v>
      </c>
      <c r="H220" s="30" t="str">
        <f>IF(_xlfn.IFERROR(VLOOKUP(G220,'数据'!S:T,2,0),"否")="否","否","是")</f>
        <v>否</v>
      </c>
      <c r="I220" s="31" t="str">
        <f t="shared" si="12"/>
        <v/>
      </c>
      <c r="K220" s="30" t="str">
        <f>IF(M220="-","",IF(M220&lt;&gt;"",COUNTIF($M$2:M220,M220),""))</f>
        <v/>
      </c>
      <c r="L220" s="30" t="str">
        <f>_xlfn.IFERROR(VLOOKUP(G220,'数据'!P:Q,2,0),"")</f>
        <v/>
      </c>
      <c r="M220" s="30" t="str">
        <f t="shared" si="13"/>
        <v>-</v>
      </c>
      <c r="N220" s="30" t="str">
        <f>_xlfn.IFERROR(VLOOKUP(J220,'数据'!S:T,2,0),"")</f>
        <v/>
      </c>
      <c r="P220" s="30" t="str">
        <f t="shared" si="14"/>
        <v/>
      </c>
      <c r="Q220" s="31" t="str">
        <f t="shared" si="15"/>
        <v/>
      </c>
    </row>
    <row r="221" spans="1:17" ht="15">
      <c r="A221" s="48">
        <v>219</v>
      </c>
      <c r="H221" s="30" t="str">
        <f>IF(_xlfn.IFERROR(VLOOKUP(G221,'数据'!S:T,2,0),"否")="否","否","是")</f>
        <v>否</v>
      </c>
      <c r="I221" s="31" t="str">
        <f t="shared" si="12"/>
        <v/>
      </c>
      <c r="K221" s="30" t="str">
        <f>IF(M221="-","",IF(M221&lt;&gt;"",COUNTIF($M$2:M221,M221),""))</f>
        <v/>
      </c>
      <c r="L221" s="30" t="str">
        <f>_xlfn.IFERROR(VLOOKUP(G221,'数据'!P:Q,2,0),"")</f>
        <v/>
      </c>
      <c r="M221" s="30" t="str">
        <f t="shared" si="13"/>
        <v>-</v>
      </c>
      <c r="N221" s="30" t="str">
        <f>_xlfn.IFERROR(VLOOKUP(J221,'数据'!S:T,2,0),"")</f>
        <v/>
      </c>
      <c r="P221" s="30" t="str">
        <f t="shared" si="14"/>
        <v/>
      </c>
      <c r="Q221" s="31" t="str">
        <f t="shared" si="15"/>
        <v/>
      </c>
    </row>
    <row r="222" spans="1:17" ht="15">
      <c r="A222" s="48">
        <v>220</v>
      </c>
      <c r="H222" s="30" t="str">
        <f>IF(_xlfn.IFERROR(VLOOKUP(G222,'数据'!S:T,2,0),"否")="否","否","是")</f>
        <v>否</v>
      </c>
      <c r="I222" s="31" t="str">
        <f t="shared" si="12"/>
        <v/>
      </c>
      <c r="K222" s="30" t="str">
        <f>IF(M222="-","",IF(M222&lt;&gt;"",COUNTIF($M$2:M222,M222),""))</f>
        <v/>
      </c>
      <c r="L222" s="30" t="str">
        <f>_xlfn.IFERROR(VLOOKUP(G222,'数据'!P:Q,2,0),"")</f>
        <v/>
      </c>
      <c r="M222" s="30" t="str">
        <f t="shared" si="13"/>
        <v>-</v>
      </c>
      <c r="N222" s="30" t="str">
        <f>_xlfn.IFERROR(VLOOKUP(J222,'数据'!S:T,2,0),"")</f>
        <v/>
      </c>
      <c r="P222" s="30" t="str">
        <f t="shared" si="14"/>
        <v/>
      </c>
      <c r="Q222" s="31" t="str">
        <f t="shared" si="15"/>
        <v/>
      </c>
    </row>
    <row r="223" spans="1:17" ht="15">
      <c r="A223" s="48">
        <v>221</v>
      </c>
      <c r="H223" s="30" t="str">
        <f>IF(_xlfn.IFERROR(VLOOKUP(G223,'数据'!S:T,2,0),"否")="否","否","是")</f>
        <v>否</v>
      </c>
      <c r="I223" s="31" t="str">
        <f t="shared" si="12"/>
        <v/>
      </c>
      <c r="K223" s="30" t="str">
        <f>IF(M223="-","",IF(M223&lt;&gt;"",COUNTIF($M$2:M223,M223),""))</f>
        <v/>
      </c>
      <c r="L223" s="30" t="str">
        <f>_xlfn.IFERROR(VLOOKUP(G223,'数据'!P:Q,2,0),"")</f>
        <v/>
      </c>
      <c r="M223" s="30" t="str">
        <f t="shared" si="13"/>
        <v>-</v>
      </c>
      <c r="N223" s="30" t="str">
        <f>_xlfn.IFERROR(VLOOKUP(J223,'数据'!S:T,2,0),"")</f>
        <v/>
      </c>
      <c r="P223" s="30" t="str">
        <f t="shared" si="14"/>
        <v/>
      </c>
      <c r="Q223" s="31" t="str">
        <f t="shared" si="15"/>
        <v/>
      </c>
    </row>
    <row r="224" spans="1:17" ht="15">
      <c r="A224" s="48">
        <v>222</v>
      </c>
      <c r="H224" s="30" t="str">
        <f>IF(_xlfn.IFERROR(VLOOKUP(G224,'数据'!S:T,2,0),"否")="否","否","是")</f>
        <v>否</v>
      </c>
      <c r="I224" s="31" t="str">
        <f t="shared" si="12"/>
        <v/>
      </c>
      <c r="K224" s="30" t="str">
        <f>IF(M224="-","",IF(M224&lt;&gt;"",COUNTIF($M$2:M224,M224),""))</f>
        <v/>
      </c>
      <c r="L224" s="30" t="str">
        <f>_xlfn.IFERROR(VLOOKUP(G224,'数据'!P:Q,2,0),"")</f>
        <v/>
      </c>
      <c r="M224" s="30" t="str">
        <f t="shared" si="13"/>
        <v>-</v>
      </c>
      <c r="N224" s="30" t="str">
        <f>_xlfn.IFERROR(VLOOKUP(J224,'数据'!S:T,2,0),"")</f>
        <v/>
      </c>
      <c r="P224" s="30" t="str">
        <f t="shared" si="14"/>
        <v/>
      </c>
      <c r="Q224" s="31" t="str">
        <f t="shared" si="15"/>
        <v/>
      </c>
    </row>
    <row r="225" spans="1:17" ht="15">
      <c r="A225" s="48">
        <v>223</v>
      </c>
      <c r="H225" s="30" t="str">
        <f>IF(_xlfn.IFERROR(VLOOKUP(G225,'数据'!S:T,2,0),"否")="否","否","是")</f>
        <v>否</v>
      </c>
      <c r="I225" s="31" t="str">
        <f t="shared" si="12"/>
        <v/>
      </c>
      <c r="K225" s="30" t="str">
        <f>IF(M225="-","",IF(M225&lt;&gt;"",COUNTIF($M$2:M225,M225),""))</f>
        <v/>
      </c>
      <c r="L225" s="30" t="str">
        <f>_xlfn.IFERROR(VLOOKUP(G225,'数据'!P:Q,2,0),"")</f>
        <v/>
      </c>
      <c r="M225" s="30" t="str">
        <f t="shared" si="13"/>
        <v>-</v>
      </c>
      <c r="N225" s="30" t="str">
        <f>_xlfn.IFERROR(VLOOKUP(J225,'数据'!S:T,2,0),"")</f>
        <v/>
      </c>
      <c r="P225" s="30" t="str">
        <f t="shared" si="14"/>
        <v/>
      </c>
      <c r="Q225" s="31" t="str">
        <f t="shared" si="15"/>
        <v/>
      </c>
    </row>
    <row r="226" spans="1:17" ht="15">
      <c r="A226" s="48">
        <v>224</v>
      </c>
      <c r="H226" s="30" t="str">
        <f>IF(_xlfn.IFERROR(VLOOKUP(G226,'数据'!S:T,2,0),"否")="否","否","是")</f>
        <v>否</v>
      </c>
      <c r="I226" s="31" t="str">
        <f t="shared" si="12"/>
        <v/>
      </c>
      <c r="K226" s="30" t="str">
        <f>IF(M226="-","",IF(M226&lt;&gt;"",COUNTIF($M$2:M226,M226),""))</f>
        <v/>
      </c>
      <c r="L226" s="30" t="str">
        <f>_xlfn.IFERROR(VLOOKUP(G226,'数据'!P:Q,2,0),"")</f>
        <v/>
      </c>
      <c r="M226" s="30" t="str">
        <f t="shared" si="13"/>
        <v>-</v>
      </c>
      <c r="N226" s="30" t="str">
        <f>_xlfn.IFERROR(VLOOKUP(J226,'数据'!S:T,2,0),"")</f>
        <v/>
      </c>
      <c r="P226" s="30" t="str">
        <f t="shared" si="14"/>
        <v/>
      </c>
      <c r="Q226" s="31" t="str">
        <f t="shared" si="15"/>
        <v/>
      </c>
    </row>
    <row r="227" spans="1:17" ht="15">
      <c r="A227" s="48">
        <v>225</v>
      </c>
      <c r="H227" s="30" t="str">
        <f>IF(_xlfn.IFERROR(VLOOKUP(G227,'数据'!S:T,2,0),"否")="否","否","是")</f>
        <v>否</v>
      </c>
      <c r="I227" s="31" t="str">
        <f t="shared" si="12"/>
        <v/>
      </c>
      <c r="K227" s="30" t="str">
        <f>IF(M227="-","",IF(M227&lt;&gt;"",COUNTIF($M$2:M227,M227),""))</f>
        <v/>
      </c>
      <c r="L227" s="30" t="str">
        <f>_xlfn.IFERROR(VLOOKUP(G227,'数据'!P:Q,2,0),"")</f>
        <v/>
      </c>
      <c r="M227" s="30" t="str">
        <f t="shared" si="13"/>
        <v>-</v>
      </c>
      <c r="N227" s="30" t="str">
        <f>_xlfn.IFERROR(VLOOKUP(J227,'数据'!S:T,2,0),"")</f>
        <v/>
      </c>
      <c r="P227" s="30" t="str">
        <f t="shared" si="14"/>
        <v/>
      </c>
      <c r="Q227" s="31" t="str">
        <f t="shared" si="15"/>
        <v/>
      </c>
    </row>
    <row r="228" spans="1:17" ht="15">
      <c r="A228" s="48">
        <v>226</v>
      </c>
      <c r="H228" s="30" t="str">
        <f>IF(_xlfn.IFERROR(VLOOKUP(G228,'数据'!S:T,2,0),"否")="否","否","是")</f>
        <v>否</v>
      </c>
      <c r="I228" s="31" t="str">
        <f t="shared" si="12"/>
        <v/>
      </c>
      <c r="K228" s="30" t="str">
        <f>IF(M228="-","",IF(M228&lt;&gt;"",COUNTIF($M$2:M228,M228),""))</f>
        <v/>
      </c>
      <c r="L228" s="30" t="str">
        <f>_xlfn.IFERROR(VLOOKUP(G228,'数据'!P:Q,2,0),"")</f>
        <v/>
      </c>
      <c r="M228" s="30" t="str">
        <f t="shared" si="13"/>
        <v>-</v>
      </c>
      <c r="N228" s="30" t="str">
        <f>_xlfn.IFERROR(VLOOKUP(J228,'数据'!S:T,2,0),"")</f>
        <v/>
      </c>
      <c r="P228" s="30" t="str">
        <f t="shared" si="14"/>
        <v/>
      </c>
      <c r="Q228" s="31" t="str">
        <f t="shared" si="15"/>
        <v/>
      </c>
    </row>
    <row r="229" spans="1:17" ht="15">
      <c r="A229" s="48">
        <v>227</v>
      </c>
      <c r="H229" s="30" t="str">
        <f>IF(_xlfn.IFERROR(VLOOKUP(G229,'数据'!S:T,2,0),"否")="否","否","是")</f>
        <v>否</v>
      </c>
      <c r="I229" s="31" t="str">
        <f t="shared" si="12"/>
        <v/>
      </c>
      <c r="K229" s="30" t="str">
        <f>IF(M229="-","",IF(M229&lt;&gt;"",COUNTIF($M$2:M229,M229),""))</f>
        <v/>
      </c>
      <c r="L229" s="30" t="str">
        <f>_xlfn.IFERROR(VLOOKUP(G229,'数据'!P:Q,2,0),"")</f>
        <v/>
      </c>
      <c r="M229" s="30" t="str">
        <f t="shared" si="13"/>
        <v>-</v>
      </c>
      <c r="N229" s="30" t="str">
        <f>_xlfn.IFERROR(VLOOKUP(J229,'数据'!S:T,2,0),"")</f>
        <v/>
      </c>
      <c r="P229" s="30" t="str">
        <f t="shared" si="14"/>
        <v/>
      </c>
      <c r="Q229" s="31" t="str">
        <f t="shared" si="15"/>
        <v/>
      </c>
    </row>
    <row r="230" spans="1:17" ht="15">
      <c r="A230" s="48">
        <v>228</v>
      </c>
      <c r="H230" s="30" t="str">
        <f>IF(_xlfn.IFERROR(VLOOKUP(G230,'数据'!S:T,2,0),"否")="否","否","是")</f>
        <v>否</v>
      </c>
      <c r="I230" s="31" t="str">
        <f t="shared" si="12"/>
        <v/>
      </c>
      <c r="K230" s="30" t="str">
        <f>IF(M230="-","",IF(M230&lt;&gt;"",COUNTIF($M$2:M230,M230),""))</f>
        <v/>
      </c>
      <c r="L230" s="30" t="str">
        <f>_xlfn.IFERROR(VLOOKUP(G230,'数据'!P:Q,2,0),"")</f>
        <v/>
      </c>
      <c r="M230" s="30" t="str">
        <f t="shared" si="13"/>
        <v>-</v>
      </c>
      <c r="N230" s="30" t="str">
        <f>_xlfn.IFERROR(VLOOKUP(J230,'数据'!S:T,2,0),"")</f>
        <v/>
      </c>
      <c r="P230" s="30" t="str">
        <f t="shared" si="14"/>
        <v/>
      </c>
      <c r="Q230" s="31" t="str">
        <f t="shared" si="15"/>
        <v/>
      </c>
    </row>
    <row r="231" spans="1:17" ht="15">
      <c r="A231" s="48">
        <v>229</v>
      </c>
      <c r="H231" s="30" t="str">
        <f>IF(_xlfn.IFERROR(VLOOKUP(G231,'数据'!S:T,2,0),"否")="否","否","是")</f>
        <v>否</v>
      </c>
      <c r="I231" s="31" t="str">
        <f t="shared" si="12"/>
        <v/>
      </c>
      <c r="K231" s="30" t="str">
        <f>IF(M231="-","",IF(M231&lt;&gt;"",COUNTIF($M$2:M231,M231),""))</f>
        <v/>
      </c>
      <c r="L231" s="30" t="str">
        <f>_xlfn.IFERROR(VLOOKUP(G231,'数据'!P:Q,2,0),"")</f>
        <v/>
      </c>
      <c r="M231" s="30" t="str">
        <f t="shared" si="13"/>
        <v>-</v>
      </c>
      <c r="N231" s="30" t="str">
        <f>_xlfn.IFERROR(VLOOKUP(J231,'数据'!S:T,2,0),"")</f>
        <v/>
      </c>
      <c r="P231" s="30" t="str">
        <f t="shared" si="14"/>
        <v/>
      </c>
      <c r="Q231" s="31" t="str">
        <f t="shared" si="15"/>
        <v/>
      </c>
    </row>
    <row r="232" spans="1:17" ht="15">
      <c r="A232" s="48">
        <v>230</v>
      </c>
      <c r="H232" s="30" t="str">
        <f>IF(_xlfn.IFERROR(VLOOKUP(G232,'数据'!S:T,2,0),"否")="否","否","是")</f>
        <v>否</v>
      </c>
      <c r="I232" s="31" t="str">
        <f aca="true" t="shared" si="16" ref="I232:I294">IF(G232&lt;&gt;"",H232,"")</f>
        <v/>
      </c>
      <c r="K232" s="30" t="str">
        <f>IF(M232="-","",IF(M232&lt;&gt;"",COUNTIF($M$2:M232,M232),""))</f>
        <v/>
      </c>
      <c r="L232" s="30" t="str">
        <f>_xlfn.IFERROR(VLOOKUP(G232,'数据'!P:Q,2,0),"")</f>
        <v/>
      </c>
      <c r="M232" s="30" t="str">
        <f aca="true" t="shared" si="17" ref="M232:M294">E232&amp;"-"&amp;L232&amp;N232</f>
        <v>-</v>
      </c>
      <c r="N232" s="30" t="str">
        <f>_xlfn.IFERROR(VLOOKUP(J232,'数据'!S:T,2,0),"")</f>
        <v/>
      </c>
      <c r="P232" s="30" t="str">
        <f t="shared" si="14"/>
        <v/>
      </c>
      <c r="Q232" s="31" t="str">
        <f t="shared" si="15"/>
        <v/>
      </c>
    </row>
    <row r="233" spans="1:17" ht="15">
      <c r="A233" s="48">
        <v>231</v>
      </c>
      <c r="H233" s="30" t="str">
        <f>IF(_xlfn.IFERROR(VLOOKUP(G233,'数据'!S:T,2,0),"否")="否","否","是")</f>
        <v>否</v>
      </c>
      <c r="I233" s="31" t="str">
        <f t="shared" si="16"/>
        <v/>
      </c>
      <c r="K233" s="30" t="str">
        <f>IF(M233="-","",IF(M233&lt;&gt;"",COUNTIF($M$2:M233,M233),""))</f>
        <v/>
      </c>
      <c r="L233" s="30" t="str">
        <f>_xlfn.IFERROR(VLOOKUP(G233,'数据'!P:Q,2,0),"")</f>
        <v/>
      </c>
      <c r="M233" s="30" t="str">
        <f t="shared" si="17"/>
        <v>-</v>
      </c>
      <c r="N233" s="30" t="str">
        <f>_xlfn.IFERROR(VLOOKUP(J233,'数据'!S:T,2,0),"")</f>
        <v/>
      </c>
      <c r="P233" s="30" t="str">
        <f t="shared" si="14"/>
        <v/>
      </c>
      <c r="Q233" s="31" t="str">
        <f t="shared" si="15"/>
        <v/>
      </c>
    </row>
    <row r="234" spans="1:17" ht="15">
      <c r="A234" s="48">
        <v>232</v>
      </c>
      <c r="H234" s="30" t="str">
        <f>IF(_xlfn.IFERROR(VLOOKUP(G234,'数据'!S:T,2,0),"否")="否","否","是")</f>
        <v>否</v>
      </c>
      <c r="I234" s="31" t="str">
        <f t="shared" si="16"/>
        <v/>
      </c>
      <c r="K234" s="30" t="str">
        <f>IF(M234="-","",IF(M234&lt;&gt;"",COUNTIF($M$2:M234,M234),""))</f>
        <v/>
      </c>
      <c r="L234" s="30" t="str">
        <f>_xlfn.IFERROR(VLOOKUP(G234,'数据'!P:Q,2,0),"")</f>
        <v/>
      </c>
      <c r="M234" s="30" t="str">
        <f t="shared" si="17"/>
        <v>-</v>
      </c>
      <c r="N234" s="30" t="str">
        <f>_xlfn.IFERROR(VLOOKUP(J234,'数据'!S:T,2,0),"")</f>
        <v/>
      </c>
      <c r="P234" s="30" t="str">
        <f t="shared" si="14"/>
        <v/>
      </c>
      <c r="Q234" s="31" t="str">
        <f t="shared" si="15"/>
        <v/>
      </c>
    </row>
    <row r="235" spans="1:17" ht="15">
      <c r="A235" s="48">
        <v>233</v>
      </c>
      <c r="H235" s="30" t="str">
        <f>IF(_xlfn.IFERROR(VLOOKUP(G235,'数据'!S:T,2,0),"否")="否","否","是")</f>
        <v>否</v>
      </c>
      <c r="I235" s="31" t="str">
        <f t="shared" si="16"/>
        <v/>
      </c>
      <c r="K235" s="30" t="str">
        <f>IF(M235="-","",IF(M235&lt;&gt;"",COUNTIF($M$2:M235,M235),""))</f>
        <v/>
      </c>
      <c r="L235" s="30" t="str">
        <f>_xlfn.IFERROR(VLOOKUP(G235,'数据'!P:Q,2,0),"")</f>
        <v/>
      </c>
      <c r="M235" s="30" t="str">
        <f t="shared" si="17"/>
        <v>-</v>
      </c>
      <c r="N235" s="30" t="str">
        <f>_xlfn.IFERROR(VLOOKUP(J235,'数据'!S:T,2,0),"")</f>
        <v/>
      </c>
      <c r="P235" s="30" t="str">
        <f t="shared" si="14"/>
        <v/>
      </c>
      <c r="Q235" s="31" t="str">
        <f t="shared" si="15"/>
        <v/>
      </c>
    </row>
    <row r="236" spans="1:17" ht="15">
      <c r="A236" s="48">
        <v>234</v>
      </c>
      <c r="H236" s="30" t="str">
        <f>IF(_xlfn.IFERROR(VLOOKUP(G236,'数据'!S:T,2,0),"否")="否","否","是")</f>
        <v>否</v>
      </c>
      <c r="I236" s="31" t="str">
        <f t="shared" si="16"/>
        <v/>
      </c>
      <c r="K236" s="30" t="str">
        <f>IF(M236="-","",IF(M236&lt;&gt;"",COUNTIF($M$2:M236,M236),""))</f>
        <v/>
      </c>
      <c r="L236" s="30" t="str">
        <f>_xlfn.IFERROR(VLOOKUP(G236,'数据'!P:Q,2,0),"")</f>
        <v/>
      </c>
      <c r="M236" s="30" t="str">
        <f t="shared" si="17"/>
        <v>-</v>
      </c>
      <c r="N236" s="30" t="str">
        <f>_xlfn.IFERROR(VLOOKUP(J236,'数据'!S:T,2,0),"")</f>
        <v/>
      </c>
      <c r="P236" s="30" t="str">
        <f t="shared" si="14"/>
        <v/>
      </c>
      <c r="Q236" s="31" t="str">
        <f t="shared" si="15"/>
        <v/>
      </c>
    </row>
    <row r="237" spans="1:17" ht="15">
      <c r="A237" s="48">
        <v>235</v>
      </c>
      <c r="H237" s="30" t="str">
        <f>IF(_xlfn.IFERROR(VLOOKUP(G237,'数据'!S:T,2,0),"否")="否","否","是")</f>
        <v>否</v>
      </c>
      <c r="I237" s="31" t="str">
        <f t="shared" si="16"/>
        <v/>
      </c>
      <c r="K237" s="30" t="str">
        <f>IF(M237="-","",IF(M237&lt;&gt;"",COUNTIF($M$2:M237,M237),""))</f>
        <v/>
      </c>
      <c r="L237" s="30" t="str">
        <f>_xlfn.IFERROR(VLOOKUP(G237,'数据'!P:Q,2,0),"")</f>
        <v/>
      </c>
      <c r="M237" s="30" t="str">
        <f t="shared" si="17"/>
        <v>-</v>
      </c>
      <c r="N237" s="30" t="str">
        <f>_xlfn.IFERROR(VLOOKUP(J237,'数据'!S:T,2,0),"")</f>
        <v/>
      </c>
      <c r="P237" s="30" t="str">
        <f t="shared" si="14"/>
        <v/>
      </c>
      <c r="Q237" s="31" t="str">
        <f t="shared" si="15"/>
        <v/>
      </c>
    </row>
    <row r="238" spans="1:17" ht="15">
      <c r="A238" s="48">
        <v>236</v>
      </c>
      <c r="H238" s="30" t="str">
        <f>IF(_xlfn.IFERROR(VLOOKUP(G238,'数据'!S:T,2,0),"否")="否","否","是")</f>
        <v>否</v>
      </c>
      <c r="I238" s="31" t="str">
        <f t="shared" si="16"/>
        <v/>
      </c>
      <c r="K238" s="30" t="str">
        <f>IF(M238="-","",IF(M238&lt;&gt;"",COUNTIF($M$2:M238,M238),""))</f>
        <v/>
      </c>
      <c r="L238" s="30" t="str">
        <f>_xlfn.IFERROR(VLOOKUP(G238,'数据'!P:Q,2,0),"")</f>
        <v/>
      </c>
      <c r="M238" s="30" t="str">
        <f t="shared" si="17"/>
        <v>-</v>
      </c>
      <c r="N238" s="30" t="str">
        <f>_xlfn.IFERROR(VLOOKUP(J238,'数据'!S:T,2,0),"")</f>
        <v/>
      </c>
      <c r="P238" s="30" t="str">
        <f t="shared" si="14"/>
        <v/>
      </c>
      <c r="Q238" s="31" t="str">
        <f t="shared" si="15"/>
        <v/>
      </c>
    </row>
    <row r="239" spans="1:17" ht="15">
      <c r="A239" s="48">
        <v>237</v>
      </c>
      <c r="H239" s="30" t="str">
        <f>IF(_xlfn.IFERROR(VLOOKUP(G239,'数据'!S:T,2,0),"否")="否","否","是")</f>
        <v>否</v>
      </c>
      <c r="I239" s="31" t="str">
        <f t="shared" si="16"/>
        <v/>
      </c>
      <c r="K239" s="30" t="str">
        <f>IF(M239="-","",IF(M239&lt;&gt;"",COUNTIF($M$2:M239,M239),""))</f>
        <v/>
      </c>
      <c r="L239" s="30" t="str">
        <f>_xlfn.IFERROR(VLOOKUP(G239,'数据'!P:Q,2,0),"")</f>
        <v/>
      </c>
      <c r="M239" s="30" t="str">
        <f t="shared" si="17"/>
        <v>-</v>
      </c>
      <c r="N239" s="30" t="str">
        <f>_xlfn.IFERROR(VLOOKUP(J239,'数据'!S:T,2,0),"")</f>
        <v/>
      </c>
      <c r="P239" s="30" t="str">
        <f t="shared" si="14"/>
        <v/>
      </c>
      <c r="Q239" s="31" t="str">
        <f t="shared" si="15"/>
        <v/>
      </c>
    </row>
    <row r="240" spans="1:17" ht="15">
      <c r="A240" s="48">
        <v>238</v>
      </c>
      <c r="H240" s="30" t="str">
        <f>IF(_xlfn.IFERROR(VLOOKUP(G240,'数据'!S:T,2,0),"否")="否","否","是")</f>
        <v>否</v>
      </c>
      <c r="I240" s="31" t="str">
        <f t="shared" si="16"/>
        <v/>
      </c>
      <c r="K240" s="30" t="str">
        <f>IF(M240="-","",IF(M240&lt;&gt;"",COUNTIF($M$2:M240,M240),""))</f>
        <v/>
      </c>
      <c r="L240" s="30" t="str">
        <f>_xlfn.IFERROR(VLOOKUP(G240,'数据'!P:Q,2,0),"")</f>
        <v/>
      </c>
      <c r="M240" s="30" t="str">
        <f t="shared" si="17"/>
        <v>-</v>
      </c>
      <c r="N240" s="30" t="str">
        <f>_xlfn.IFERROR(VLOOKUP(J240,'数据'!S:T,2,0),"")</f>
        <v/>
      </c>
      <c r="P240" s="30" t="str">
        <f t="shared" si="14"/>
        <v/>
      </c>
      <c r="Q240" s="31" t="str">
        <f t="shared" si="15"/>
        <v/>
      </c>
    </row>
    <row r="241" spans="1:17" ht="15">
      <c r="A241" s="48">
        <v>239</v>
      </c>
      <c r="H241" s="30" t="str">
        <f>IF(_xlfn.IFERROR(VLOOKUP(G241,'数据'!S:T,2,0),"否")="否","否","是")</f>
        <v>否</v>
      </c>
      <c r="I241" s="31" t="str">
        <f t="shared" si="16"/>
        <v/>
      </c>
      <c r="K241" s="30" t="str">
        <f>IF(M241="-","",IF(M241&lt;&gt;"",COUNTIF($M$2:M241,M241),""))</f>
        <v/>
      </c>
      <c r="L241" s="30" t="str">
        <f>_xlfn.IFERROR(VLOOKUP(G241,'数据'!P:Q,2,0),"")</f>
        <v/>
      </c>
      <c r="M241" s="30" t="str">
        <f t="shared" si="17"/>
        <v>-</v>
      </c>
      <c r="N241" s="30" t="str">
        <f>_xlfn.IFERROR(VLOOKUP(J241,'数据'!S:T,2,0),"")</f>
        <v/>
      </c>
      <c r="P241" s="30" t="str">
        <f t="shared" si="14"/>
        <v/>
      </c>
      <c r="Q241" s="31" t="str">
        <f t="shared" si="15"/>
        <v/>
      </c>
    </row>
    <row r="242" spans="1:17" ht="15">
      <c r="A242" s="48">
        <v>240</v>
      </c>
      <c r="H242" s="30" t="str">
        <f>IF(_xlfn.IFERROR(VLOOKUP(G242,'数据'!S:T,2,0),"否")="否","否","是")</f>
        <v>否</v>
      </c>
      <c r="I242" s="31" t="str">
        <f t="shared" si="16"/>
        <v/>
      </c>
      <c r="K242" s="30" t="str">
        <f>IF(M242="-","",IF(M242&lt;&gt;"",COUNTIF($M$2:M242,M242),""))</f>
        <v/>
      </c>
      <c r="L242" s="30" t="str">
        <f>_xlfn.IFERROR(VLOOKUP(G242,'数据'!P:Q,2,0),"")</f>
        <v/>
      </c>
      <c r="M242" s="30" t="str">
        <f t="shared" si="17"/>
        <v>-</v>
      </c>
      <c r="N242" s="30" t="str">
        <f>_xlfn.IFERROR(VLOOKUP(J242,'数据'!S:T,2,0),"")</f>
        <v/>
      </c>
      <c r="P242" s="30" t="str">
        <f t="shared" si="14"/>
        <v/>
      </c>
      <c r="Q242" s="31" t="str">
        <f t="shared" si="15"/>
        <v/>
      </c>
    </row>
    <row r="243" spans="1:17" ht="15">
      <c r="A243" s="48">
        <v>241</v>
      </c>
      <c r="H243" s="30" t="str">
        <f>IF(_xlfn.IFERROR(VLOOKUP(G243,'数据'!S:T,2,0),"否")="否","否","是")</f>
        <v>否</v>
      </c>
      <c r="I243" s="31" t="str">
        <f t="shared" si="16"/>
        <v/>
      </c>
      <c r="K243" s="30" t="str">
        <f>IF(M243="-","",IF(M243&lt;&gt;"",COUNTIF($M$2:M243,M243),""))</f>
        <v/>
      </c>
      <c r="L243" s="30" t="str">
        <f>_xlfn.IFERROR(VLOOKUP(G243,'数据'!P:Q,2,0),"")</f>
        <v/>
      </c>
      <c r="M243" s="30" t="str">
        <f t="shared" si="17"/>
        <v>-</v>
      </c>
      <c r="N243" s="30" t="str">
        <f>_xlfn.IFERROR(VLOOKUP(J243,'数据'!S:T,2,0),"")</f>
        <v/>
      </c>
      <c r="P243" s="30" t="str">
        <f t="shared" si="14"/>
        <v/>
      </c>
      <c r="Q243" s="31" t="str">
        <f t="shared" si="15"/>
        <v/>
      </c>
    </row>
    <row r="244" spans="1:17" ht="15">
      <c r="A244" s="48">
        <v>242</v>
      </c>
      <c r="H244" s="30" t="str">
        <f>IF(_xlfn.IFERROR(VLOOKUP(G244,'数据'!S:T,2,0),"否")="否","否","是")</f>
        <v>否</v>
      </c>
      <c r="I244" s="31" t="str">
        <f t="shared" si="16"/>
        <v/>
      </c>
      <c r="K244" s="30" t="str">
        <f>IF(M244="-","",IF(M244&lt;&gt;"",COUNTIF($M$2:M244,M244),""))</f>
        <v/>
      </c>
      <c r="L244" s="30" t="str">
        <f>_xlfn.IFERROR(VLOOKUP(G244,'数据'!P:Q,2,0),"")</f>
        <v/>
      </c>
      <c r="M244" s="30" t="str">
        <f t="shared" si="17"/>
        <v>-</v>
      </c>
      <c r="N244" s="30" t="str">
        <f>_xlfn.IFERROR(VLOOKUP(J244,'数据'!S:T,2,0),"")</f>
        <v/>
      </c>
      <c r="P244" s="30" t="str">
        <f t="shared" si="14"/>
        <v/>
      </c>
      <c r="Q244" s="31" t="str">
        <f t="shared" si="15"/>
        <v/>
      </c>
    </row>
    <row r="245" spans="1:17" ht="15">
      <c r="A245" s="48">
        <v>243</v>
      </c>
      <c r="H245" s="30" t="str">
        <f>IF(_xlfn.IFERROR(VLOOKUP(G245,'数据'!S:T,2,0),"否")="否","否","是")</f>
        <v>否</v>
      </c>
      <c r="I245" s="31" t="str">
        <f t="shared" si="16"/>
        <v/>
      </c>
      <c r="K245" s="30" t="str">
        <f>IF(M245="-","",IF(M245&lt;&gt;"",COUNTIF($M$2:M245,M245),""))</f>
        <v/>
      </c>
      <c r="L245" s="30" t="str">
        <f>_xlfn.IFERROR(VLOOKUP(G245,'数据'!P:Q,2,0),"")</f>
        <v/>
      </c>
      <c r="M245" s="30" t="str">
        <f t="shared" si="17"/>
        <v>-</v>
      </c>
      <c r="N245" s="30" t="str">
        <f>_xlfn.IFERROR(VLOOKUP(J245,'数据'!S:T,2,0),"")</f>
        <v/>
      </c>
      <c r="P245" s="30" t="str">
        <f t="shared" si="14"/>
        <v/>
      </c>
      <c r="Q245" s="31" t="str">
        <f t="shared" si="15"/>
        <v/>
      </c>
    </row>
    <row r="246" spans="1:17" ht="15">
      <c r="A246" s="48">
        <v>244</v>
      </c>
      <c r="H246" s="30" t="str">
        <f>IF(_xlfn.IFERROR(VLOOKUP(G246,'数据'!S:T,2,0),"否")="否","否","是")</f>
        <v>否</v>
      </c>
      <c r="I246" s="31" t="str">
        <f t="shared" si="16"/>
        <v/>
      </c>
      <c r="K246" s="30" t="str">
        <f>IF(M246="-","",IF(M246&lt;&gt;"",COUNTIF($M$2:M246,M246),""))</f>
        <v/>
      </c>
      <c r="L246" s="30" t="str">
        <f>_xlfn.IFERROR(VLOOKUP(G246,'数据'!P:Q,2,0),"")</f>
        <v/>
      </c>
      <c r="M246" s="30" t="str">
        <f t="shared" si="17"/>
        <v>-</v>
      </c>
      <c r="N246" s="30" t="str">
        <f>_xlfn.IFERROR(VLOOKUP(J246,'数据'!S:T,2,0),"")</f>
        <v/>
      </c>
      <c r="P246" s="30" t="str">
        <f t="shared" si="14"/>
        <v/>
      </c>
      <c r="Q246" s="31" t="str">
        <f t="shared" si="15"/>
        <v/>
      </c>
    </row>
    <row r="247" spans="1:17" ht="15">
      <c r="A247" s="48">
        <v>245</v>
      </c>
      <c r="H247" s="30" t="str">
        <f>IF(_xlfn.IFERROR(VLOOKUP(G247,'数据'!S:T,2,0),"否")="否","否","是")</f>
        <v>否</v>
      </c>
      <c r="I247" s="31" t="str">
        <f t="shared" si="16"/>
        <v/>
      </c>
      <c r="K247" s="30" t="str">
        <f>IF(M247="-","",IF(M247&lt;&gt;"",COUNTIF($M$2:M247,M247),""))</f>
        <v/>
      </c>
      <c r="L247" s="30" t="str">
        <f>_xlfn.IFERROR(VLOOKUP(G247,'数据'!P:Q,2,0),"")</f>
        <v/>
      </c>
      <c r="M247" s="30" t="str">
        <f t="shared" si="17"/>
        <v>-</v>
      </c>
      <c r="N247" s="30" t="str">
        <f>_xlfn.IFERROR(VLOOKUP(J247,'数据'!S:T,2,0),"")</f>
        <v/>
      </c>
      <c r="P247" s="30" t="str">
        <f t="shared" si="14"/>
        <v/>
      </c>
      <c r="Q247" s="31" t="str">
        <f t="shared" si="15"/>
        <v/>
      </c>
    </row>
    <row r="248" spans="1:17" ht="15">
      <c r="A248" s="48">
        <v>246</v>
      </c>
      <c r="H248" s="30" t="str">
        <f>IF(_xlfn.IFERROR(VLOOKUP(G248,'数据'!S:T,2,0),"否")="否","否","是")</f>
        <v>否</v>
      </c>
      <c r="I248" s="31" t="str">
        <f t="shared" si="16"/>
        <v/>
      </c>
      <c r="K248" s="30" t="str">
        <f>IF(M248="-","",IF(M248&lt;&gt;"",COUNTIF($M$2:M248,M248),""))</f>
        <v/>
      </c>
      <c r="L248" s="30" t="str">
        <f>_xlfn.IFERROR(VLOOKUP(G248,'数据'!P:Q,2,0),"")</f>
        <v/>
      </c>
      <c r="M248" s="30" t="str">
        <f t="shared" si="17"/>
        <v>-</v>
      </c>
      <c r="N248" s="30" t="str">
        <f>_xlfn.IFERROR(VLOOKUP(J248,'数据'!S:T,2,0),"")</f>
        <v/>
      </c>
      <c r="P248" s="30" t="str">
        <f t="shared" si="14"/>
        <v/>
      </c>
      <c r="Q248" s="31" t="str">
        <f t="shared" si="15"/>
        <v/>
      </c>
    </row>
    <row r="249" spans="1:17" ht="15">
      <c r="A249" s="48">
        <v>247</v>
      </c>
      <c r="H249" s="30" t="str">
        <f>IF(_xlfn.IFERROR(VLOOKUP(G249,'数据'!S:T,2,0),"否")="否","否","是")</f>
        <v>否</v>
      </c>
      <c r="I249" s="31" t="str">
        <f t="shared" si="16"/>
        <v/>
      </c>
      <c r="K249" s="30" t="str">
        <f>IF(M249="-","",IF(M249&lt;&gt;"",COUNTIF($M$2:M249,M249),""))</f>
        <v/>
      </c>
      <c r="L249" s="30" t="str">
        <f>_xlfn.IFERROR(VLOOKUP(G249,'数据'!P:Q,2,0),"")</f>
        <v/>
      </c>
      <c r="M249" s="30" t="str">
        <f t="shared" si="17"/>
        <v>-</v>
      </c>
      <c r="N249" s="30" t="str">
        <f>_xlfn.IFERROR(VLOOKUP(J249,'数据'!S:T,2,0),"")</f>
        <v/>
      </c>
      <c r="P249" s="30" t="str">
        <f t="shared" si="14"/>
        <v/>
      </c>
      <c r="Q249" s="31" t="str">
        <f t="shared" si="15"/>
        <v/>
      </c>
    </row>
    <row r="250" spans="1:17" ht="15">
      <c r="A250" s="48">
        <v>248</v>
      </c>
      <c r="H250" s="30" t="str">
        <f>IF(_xlfn.IFERROR(VLOOKUP(G250,'数据'!S:T,2,0),"否")="否","否","是")</f>
        <v>否</v>
      </c>
      <c r="I250" s="31" t="str">
        <f t="shared" si="16"/>
        <v/>
      </c>
      <c r="K250" s="30" t="str">
        <f>IF(M250="-","",IF(M250&lt;&gt;"",COUNTIF($M$2:M250,M250),""))</f>
        <v/>
      </c>
      <c r="L250" s="30" t="str">
        <f>_xlfn.IFERROR(VLOOKUP(G250,'数据'!P:Q,2,0),"")</f>
        <v/>
      </c>
      <c r="M250" s="30" t="str">
        <f t="shared" si="17"/>
        <v>-</v>
      </c>
      <c r="N250" s="30" t="str">
        <f>_xlfn.IFERROR(VLOOKUP(J250,'数据'!S:T,2,0),"")</f>
        <v/>
      </c>
      <c r="P250" s="30" t="str">
        <f t="shared" si="14"/>
        <v/>
      </c>
      <c r="Q250" s="31" t="str">
        <f t="shared" si="15"/>
        <v/>
      </c>
    </row>
    <row r="251" spans="1:17" ht="15">
      <c r="A251" s="48">
        <v>249</v>
      </c>
      <c r="H251" s="30" t="str">
        <f>IF(_xlfn.IFERROR(VLOOKUP(G251,'数据'!S:T,2,0),"否")="否","否","是")</f>
        <v>否</v>
      </c>
      <c r="I251" s="31" t="str">
        <f t="shared" si="16"/>
        <v/>
      </c>
      <c r="K251" s="30" t="str">
        <f>IF(M251="-","",IF(M251&lt;&gt;"",COUNTIF($M$2:M251,M251),""))</f>
        <v/>
      </c>
      <c r="L251" s="30" t="str">
        <f>_xlfn.IFERROR(VLOOKUP(G251,'数据'!P:Q,2,0),"")</f>
        <v/>
      </c>
      <c r="M251" s="30" t="str">
        <f t="shared" si="17"/>
        <v>-</v>
      </c>
      <c r="N251" s="30" t="str">
        <f>_xlfn.IFERROR(VLOOKUP(J251,'数据'!S:T,2,0),"")</f>
        <v/>
      </c>
      <c r="P251" s="30" t="str">
        <f t="shared" si="14"/>
        <v/>
      </c>
      <c r="Q251" s="31" t="str">
        <f t="shared" si="15"/>
        <v/>
      </c>
    </row>
    <row r="252" spans="1:20" ht="15">
      <c r="A252" s="48">
        <v>250</v>
      </c>
      <c r="H252" s="30" t="str">
        <f>IF(_xlfn.IFERROR(VLOOKUP(G252,'数据'!S:T,2,0),"否")="否","否","是")</f>
        <v>否</v>
      </c>
      <c r="I252" s="31" t="str">
        <f t="shared" si="16"/>
        <v/>
      </c>
      <c r="K252" s="30" t="str">
        <f>IF(M252="-","",IF(M252&lt;&gt;"",COUNTIF($M$2:M252,M252),""))</f>
        <v/>
      </c>
      <c r="L252" s="30" t="str">
        <f>_xlfn.IFERROR(VLOOKUP(G252,'数据'!P:Q,2,0),"")</f>
        <v/>
      </c>
      <c r="M252" s="30" t="str">
        <f t="shared" si="17"/>
        <v>-</v>
      </c>
      <c r="N252" s="30" t="str">
        <f>_xlfn.IFERROR(VLOOKUP(J252,'数据'!S:T,2,0),"")</f>
        <v/>
      </c>
      <c r="P252" s="30" t="str">
        <f t="shared" si="14"/>
        <v/>
      </c>
      <c r="Q252" s="31" t="str">
        <f t="shared" si="15"/>
        <v/>
      </c>
      <c r="T252" s="62"/>
    </row>
    <row r="253" spans="1:17" ht="15">
      <c r="A253" s="48">
        <v>251</v>
      </c>
      <c r="H253" s="30" t="str">
        <f>IF(_xlfn.IFERROR(VLOOKUP(G253,'数据'!S:T,2,0),"否")="否","否","是")</f>
        <v>否</v>
      </c>
      <c r="I253" s="31" t="str">
        <f t="shared" si="16"/>
        <v/>
      </c>
      <c r="K253" s="30" t="str">
        <f>IF(M253="-","",IF(M253&lt;&gt;"",COUNTIF($M$2:M253,M253),""))</f>
        <v/>
      </c>
      <c r="L253" s="30" t="str">
        <f>_xlfn.IFERROR(VLOOKUP(G253,'数据'!P:Q,2,0),"")</f>
        <v/>
      </c>
      <c r="M253" s="30" t="str">
        <f t="shared" si="17"/>
        <v>-</v>
      </c>
      <c r="N253" s="30" t="str">
        <f>_xlfn.IFERROR(VLOOKUP(J253,'数据'!S:T,2,0),"")</f>
        <v/>
      </c>
      <c r="P253" s="30" t="str">
        <f t="shared" si="14"/>
        <v/>
      </c>
      <c r="Q253" s="31" t="str">
        <f t="shared" si="15"/>
        <v/>
      </c>
    </row>
    <row r="254" spans="1:17" ht="15">
      <c r="A254" s="48">
        <v>252</v>
      </c>
      <c r="H254" s="30" t="str">
        <f>IF(_xlfn.IFERROR(VLOOKUP(G254,'数据'!S:T,2,0),"否")="否","否","是")</f>
        <v>否</v>
      </c>
      <c r="I254" s="31" t="str">
        <f t="shared" si="16"/>
        <v/>
      </c>
      <c r="K254" s="30" t="str">
        <f>IF(M254="-","",IF(M254&lt;&gt;"",COUNTIF($M$2:M254,M254),""))</f>
        <v/>
      </c>
      <c r="L254" s="30" t="str">
        <f>_xlfn.IFERROR(VLOOKUP(G254,'数据'!P:Q,2,0),"")</f>
        <v/>
      </c>
      <c r="M254" s="30" t="str">
        <f t="shared" si="17"/>
        <v>-</v>
      </c>
      <c r="N254" s="30" t="str">
        <f>_xlfn.IFERROR(VLOOKUP(J254,'数据'!S:T,2,0),"")</f>
        <v/>
      </c>
      <c r="P254" s="30" t="str">
        <f t="shared" si="14"/>
        <v/>
      </c>
      <c r="Q254" s="31" t="str">
        <f t="shared" si="15"/>
        <v/>
      </c>
    </row>
    <row r="255" spans="1:17" ht="15">
      <c r="A255" s="48">
        <v>253</v>
      </c>
      <c r="H255" s="30" t="str">
        <f>IF(_xlfn.IFERROR(VLOOKUP(G255,'数据'!S:T,2,0),"否")="否","否","是")</f>
        <v>否</v>
      </c>
      <c r="I255" s="31" t="str">
        <f t="shared" si="16"/>
        <v/>
      </c>
      <c r="K255" s="30" t="str">
        <f>IF(M255="-","",IF(M255&lt;&gt;"",COUNTIF($M$2:M255,M255),""))</f>
        <v/>
      </c>
      <c r="L255" s="30" t="str">
        <f>_xlfn.IFERROR(VLOOKUP(G255,'数据'!P:Q,2,0),"")</f>
        <v/>
      </c>
      <c r="M255" s="30" t="str">
        <f t="shared" si="17"/>
        <v>-</v>
      </c>
      <c r="N255" s="30" t="str">
        <f>_xlfn.IFERROR(VLOOKUP(J255,'数据'!S:T,2,0),"")</f>
        <v/>
      </c>
      <c r="P255" s="30" t="str">
        <f t="shared" si="14"/>
        <v/>
      </c>
      <c r="Q255" s="31" t="str">
        <f t="shared" si="15"/>
        <v/>
      </c>
    </row>
    <row r="256" spans="1:17" ht="15">
      <c r="A256" s="48">
        <v>254</v>
      </c>
      <c r="H256" s="30" t="str">
        <f>IF(_xlfn.IFERROR(VLOOKUP(G256,'数据'!S:T,2,0),"否")="否","否","是")</f>
        <v>否</v>
      </c>
      <c r="I256" s="31" t="str">
        <f t="shared" si="16"/>
        <v/>
      </c>
      <c r="K256" s="30" t="str">
        <f>IF(M256="-","",IF(M256&lt;&gt;"",COUNTIF($M$2:M256,M256),""))</f>
        <v/>
      </c>
      <c r="L256" s="30" t="str">
        <f>_xlfn.IFERROR(VLOOKUP(G256,'数据'!P:Q,2,0),"")</f>
        <v/>
      </c>
      <c r="M256" s="30" t="str">
        <f t="shared" si="17"/>
        <v>-</v>
      </c>
      <c r="N256" s="30" t="str">
        <f>_xlfn.IFERROR(VLOOKUP(J256,'数据'!S:T,2,0),"")</f>
        <v/>
      </c>
      <c r="P256" s="30" t="str">
        <f t="shared" si="14"/>
        <v/>
      </c>
      <c r="Q256" s="31" t="str">
        <f t="shared" si="15"/>
        <v/>
      </c>
    </row>
    <row r="257" spans="1:17" ht="15">
      <c r="A257" s="48">
        <v>255</v>
      </c>
      <c r="H257" s="30" t="str">
        <f>IF(_xlfn.IFERROR(VLOOKUP(G257,'数据'!S:T,2,0),"否")="否","否","是")</f>
        <v>否</v>
      </c>
      <c r="I257" s="31" t="str">
        <f t="shared" si="16"/>
        <v/>
      </c>
      <c r="K257" s="30" t="str">
        <f>IF(M257="-","",IF(M257&lt;&gt;"",COUNTIF($M$2:M257,M257),""))</f>
        <v/>
      </c>
      <c r="L257" s="30" t="str">
        <f>_xlfn.IFERROR(VLOOKUP(G257,'数据'!P:Q,2,0),"")</f>
        <v/>
      </c>
      <c r="M257" s="30" t="str">
        <f t="shared" si="17"/>
        <v>-</v>
      </c>
      <c r="N257" s="30" t="str">
        <f>_xlfn.IFERROR(VLOOKUP(J257,'数据'!S:T,2,0),"")</f>
        <v/>
      </c>
      <c r="P257" s="30" t="str">
        <f t="shared" si="14"/>
        <v/>
      </c>
      <c r="Q257" s="31" t="str">
        <f t="shared" si="15"/>
        <v/>
      </c>
    </row>
    <row r="258" spans="1:17" ht="15">
      <c r="A258" s="48">
        <v>256</v>
      </c>
      <c r="H258" s="30" t="str">
        <f>IF(_xlfn.IFERROR(VLOOKUP(G258,'数据'!S:T,2,0),"否")="否","否","是")</f>
        <v>否</v>
      </c>
      <c r="I258" s="31" t="str">
        <f t="shared" si="16"/>
        <v/>
      </c>
      <c r="K258" s="30" t="str">
        <f>IF(M258="-","",IF(M258&lt;&gt;"",COUNTIF($M$2:M258,M258),""))</f>
        <v/>
      </c>
      <c r="L258" s="30" t="str">
        <f>_xlfn.IFERROR(VLOOKUP(G258,'数据'!P:Q,2,0),"")</f>
        <v/>
      </c>
      <c r="M258" s="30" t="str">
        <f t="shared" si="17"/>
        <v>-</v>
      </c>
      <c r="N258" s="30" t="str">
        <f>_xlfn.IFERROR(VLOOKUP(J258,'数据'!S:T,2,0),"")</f>
        <v/>
      </c>
      <c r="P258" s="30" t="str">
        <f t="shared" si="14"/>
        <v/>
      </c>
      <c r="Q258" s="31" t="str">
        <f t="shared" si="15"/>
        <v/>
      </c>
    </row>
    <row r="259" spans="1:17" ht="15">
      <c r="A259" s="48">
        <v>257</v>
      </c>
      <c r="H259" s="30" t="str">
        <f>IF(_xlfn.IFERROR(VLOOKUP(G259,'数据'!S:T,2,0),"否")="否","否","是")</f>
        <v>否</v>
      </c>
      <c r="I259" s="31" t="str">
        <f t="shared" si="16"/>
        <v/>
      </c>
      <c r="K259" s="30" t="str">
        <f>IF(M259="-","",IF(M259&lt;&gt;"",COUNTIF($M$2:M259,M259),""))</f>
        <v/>
      </c>
      <c r="L259" s="30" t="str">
        <f>_xlfn.IFERROR(VLOOKUP(G259,'数据'!P:Q,2,0),"")</f>
        <v/>
      </c>
      <c r="M259" s="30" t="str">
        <f t="shared" si="17"/>
        <v>-</v>
      </c>
      <c r="N259" s="30" t="str">
        <f>_xlfn.IFERROR(VLOOKUP(J259,'数据'!S:T,2,0),"")</f>
        <v/>
      </c>
      <c r="P259" s="30" t="str">
        <f t="shared" si="14"/>
        <v/>
      </c>
      <c r="Q259" s="31" t="str">
        <f t="shared" si="15"/>
        <v/>
      </c>
    </row>
    <row r="260" spans="1:25" ht="15">
      <c r="A260" s="48">
        <v>258</v>
      </c>
      <c r="H260" s="30" t="str">
        <f>IF(_xlfn.IFERROR(VLOOKUP(G260,'数据'!S:T,2,0),"否")="否","否","是")</f>
        <v>否</v>
      </c>
      <c r="I260" s="31" t="str">
        <f t="shared" si="16"/>
        <v/>
      </c>
      <c r="K260" s="30" t="str">
        <f>IF(M260="-","",IF(M260&lt;&gt;"",COUNTIF($M$2:M260,M260),""))</f>
        <v/>
      </c>
      <c r="L260" s="30" t="str">
        <f>_xlfn.IFERROR(VLOOKUP(G260,'数据'!P:Q,2,0),"")</f>
        <v/>
      </c>
      <c r="M260" s="30" t="str">
        <f t="shared" si="17"/>
        <v>-</v>
      </c>
      <c r="N260" s="30" t="str">
        <f>_xlfn.IFERROR(VLOOKUP(J260,'数据'!S:T,2,0),"")</f>
        <v/>
      </c>
      <c r="P260" s="30" t="str">
        <f aca="true" t="shared" si="18" ref="P260:P321">IF(O260=10,"D10",IF(O260=30,"D30",IF(O260="永久","Y","")))</f>
        <v/>
      </c>
      <c r="Q260" s="31" t="str">
        <f aca="true" t="shared" si="19" ref="Q260:Q323">IF(L260&lt;&gt;"",IF(N260="",(E260&amp;"-"&amp;L260&amp;"-"&amp;P260),E260&amp;"-"&amp;L260&amp;"•"&amp;N260&amp;"-"&amp;P260),"")</f>
        <v/>
      </c>
      <c r="R260" s="61"/>
      <c r="S260" s="61"/>
      <c r="T260" s="62"/>
      <c r="W260" s="62"/>
      <c r="X260" s="62"/>
      <c r="Y260" s="62"/>
    </row>
    <row r="261" spans="1:25" ht="15">
      <c r="A261" s="48">
        <v>259</v>
      </c>
      <c r="H261" s="30" t="str">
        <f>IF(_xlfn.IFERROR(VLOOKUP(G261,'数据'!S:T,2,0),"否")="否","否","是")</f>
        <v>否</v>
      </c>
      <c r="I261" s="31" t="str">
        <f t="shared" si="16"/>
        <v/>
      </c>
      <c r="K261" s="30" t="str">
        <f>IF(M261="-","",IF(M261&lt;&gt;"",COUNTIF($M$2:M261,M261),""))</f>
        <v/>
      </c>
      <c r="L261" s="30" t="str">
        <f>_xlfn.IFERROR(VLOOKUP(G261,'数据'!P:Q,2,0),"")</f>
        <v/>
      </c>
      <c r="M261" s="30" t="str">
        <f t="shared" si="17"/>
        <v>-</v>
      </c>
      <c r="N261" s="30" t="str">
        <f>_xlfn.IFERROR(VLOOKUP(J261,'数据'!S:T,2,0),"")</f>
        <v/>
      </c>
      <c r="P261" s="30" t="str">
        <f t="shared" si="18"/>
        <v/>
      </c>
      <c r="Q261" s="31" t="str">
        <f t="shared" si="19"/>
        <v/>
      </c>
      <c r="R261" s="61"/>
      <c r="S261" s="61"/>
      <c r="T261" s="62"/>
      <c r="W261" s="62"/>
      <c r="X261" s="62"/>
      <c r="Y261" s="62"/>
    </row>
    <row r="262" spans="1:25" ht="15">
      <c r="A262" s="48">
        <v>260</v>
      </c>
      <c r="H262" s="30" t="str">
        <f>IF(_xlfn.IFERROR(VLOOKUP(G262,'数据'!S:T,2,0),"否")="否","否","是")</f>
        <v>否</v>
      </c>
      <c r="I262" s="31" t="str">
        <f t="shared" si="16"/>
        <v/>
      </c>
      <c r="K262" s="30" t="str">
        <f>IF(M262="-","",IF(M262&lt;&gt;"",COUNTIF($M$2:M262,M262),""))</f>
        <v/>
      </c>
      <c r="L262" s="30" t="str">
        <f>_xlfn.IFERROR(VLOOKUP(G262,'数据'!P:Q,2,0),"")</f>
        <v/>
      </c>
      <c r="M262" s="30" t="str">
        <f t="shared" si="17"/>
        <v>-</v>
      </c>
      <c r="N262" s="30" t="str">
        <f>_xlfn.IFERROR(VLOOKUP(J262,'数据'!S:T,2,0),"")</f>
        <v/>
      </c>
      <c r="P262" s="30" t="str">
        <f t="shared" si="18"/>
        <v/>
      </c>
      <c r="Q262" s="31" t="str">
        <f t="shared" si="19"/>
        <v/>
      </c>
      <c r="R262" s="61"/>
      <c r="S262" s="61"/>
      <c r="T262" s="62"/>
      <c r="W262" s="62"/>
      <c r="X262" s="62"/>
      <c r="Y262" s="62"/>
    </row>
    <row r="263" spans="1:25" ht="15">
      <c r="A263" s="48">
        <v>261</v>
      </c>
      <c r="H263" s="30" t="str">
        <f>IF(_xlfn.IFERROR(VLOOKUP(G263,'数据'!S:T,2,0),"否")="否","否","是")</f>
        <v>否</v>
      </c>
      <c r="I263" s="31" t="str">
        <f t="shared" si="16"/>
        <v/>
      </c>
      <c r="K263" s="30" t="str">
        <f>IF(M263="-","",IF(M263&lt;&gt;"",COUNTIF($M$2:M263,M263),""))</f>
        <v/>
      </c>
      <c r="L263" s="30" t="str">
        <f>_xlfn.IFERROR(VLOOKUP(G263,'数据'!P:Q,2,0),"")</f>
        <v/>
      </c>
      <c r="M263" s="30" t="str">
        <f t="shared" si="17"/>
        <v>-</v>
      </c>
      <c r="N263" s="30" t="str">
        <f>_xlfn.IFERROR(VLOOKUP(J263,'数据'!S:T,2,0),"")</f>
        <v/>
      </c>
      <c r="P263" s="30" t="str">
        <f t="shared" si="18"/>
        <v/>
      </c>
      <c r="Q263" s="31" t="str">
        <f t="shared" si="19"/>
        <v/>
      </c>
      <c r="R263" s="61"/>
      <c r="S263" s="61"/>
      <c r="T263" s="62"/>
      <c r="W263" s="62"/>
      <c r="X263" s="62"/>
      <c r="Y263" s="62"/>
    </row>
    <row r="264" spans="1:25" ht="15">
      <c r="A264" s="48">
        <v>262</v>
      </c>
      <c r="H264" s="30" t="str">
        <f>IF(_xlfn.IFERROR(VLOOKUP(G264,'数据'!S:T,2,0),"否")="否","否","是")</f>
        <v>否</v>
      </c>
      <c r="I264" s="31" t="str">
        <f t="shared" si="16"/>
        <v/>
      </c>
      <c r="K264" s="30" t="str">
        <f>IF(M264="-","",IF(M264&lt;&gt;"",COUNTIF($M$2:M264,M264),""))</f>
        <v/>
      </c>
      <c r="L264" s="30" t="str">
        <f>_xlfn.IFERROR(VLOOKUP(G264,'数据'!P:Q,2,0),"")</f>
        <v/>
      </c>
      <c r="M264" s="30" t="str">
        <f t="shared" si="17"/>
        <v>-</v>
      </c>
      <c r="N264" s="30" t="str">
        <f>_xlfn.IFERROR(VLOOKUP(J264,'数据'!S:T,2,0),"")</f>
        <v/>
      </c>
      <c r="P264" s="30" t="str">
        <f t="shared" si="18"/>
        <v/>
      </c>
      <c r="Q264" s="31" t="str">
        <f t="shared" si="19"/>
        <v/>
      </c>
      <c r="R264" s="61"/>
      <c r="S264" s="61"/>
      <c r="T264" s="62"/>
      <c r="W264" s="62"/>
      <c r="X264" s="62"/>
      <c r="Y264" s="62"/>
    </row>
    <row r="265" spans="1:25" ht="15">
      <c r="A265" s="48">
        <v>263</v>
      </c>
      <c r="H265" s="30" t="str">
        <f>IF(_xlfn.IFERROR(VLOOKUP(G265,'数据'!S:T,2,0),"否")="否","否","是")</f>
        <v>否</v>
      </c>
      <c r="I265" s="31" t="str">
        <f t="shared" si="16"/>
        <v/>
      </c>
      <c r="K265" s="30" t="str">
        <f>IF(M265="-","",IF(M265&lt;&gt;"",COUNTIF($M$2:M265,M265),""))</f>
        <v/>
      </c>
      <c r="L265" s="30" t="str">
        <f>_xlfn.IFERROR(VLOOKUP(G265,'数据'!P:Q,2,0),"")</f>
        <v/>
      </c>
      <c r="M265" s="30" t="str">
        <f t="shared" si="17"/>
        <v>-</v>
      </c>
      <c r="N265" s="30" t="str">
        <f>_xlfn.IFERROR(VLOOKUP(J265,'数据'!S:T,2,0),"")</f>
        <v/>
      </c>
      <c r="P265" s="30" t="str">
        <f t="shared" si="18"/>
        <v/>
      </c>
      <c r="Q265" s="31" t="str">
        <f t="shared" si="19"/>
        <v/>
      </c>
      <c r="R265" s="61"/>
      <c r="S265" s="61"/>
      <c r="T265" s="62"/>
      <c r="W265" s="62"/>
      <c r="X265" s="62"/>
      <c r="Y265" s="62"/>
    </row>
    <row r="266" spans="1:25" ht="15">
      <c r="A266" s="48">
        <v>264</v>
      </c>
      <c r="H266" s="30" t="str">
        <f>IF(_xlfn.IFERROR(VLOOKUP(G266,'数据'!S:T,2,0),"否")="否","否","是")</f>
        <v>否</v>
      </c>
      <c r="I266" s="31" t="str">
        <f t="shared" si="16"/>
        <v/>
      </c>
      <c r="K266" s="30" t="str">
        <f>IF(M266="-","",IF(M266&lt;&gt;"",COUNTIF($M$2:M266,M266),""))</f>
        <v/>
      </c>
      <c r="L266" s="30" t="str">
        <f>_xlfn.IFERROR(VLOOKUP(G266,'数据'!P:Q,2,0),"")</f>
        <v/>
      </c>
      <c r="M266" s="30" t="str">
        <f t="shared" si="17"/>
        <v>-</v>
      </c>
      <c r="N266" s="30" t="str">
        <f>_xlfn.IFERROR(VLOOKUP(J266,'数据'!S:T,2,0),"")</f>
        <v/>
      </c>
      <c r="P266" s="30" t="str">
        <f t="shared" si="18"/>
        <v/>
      </c>
      <c r="Q266" s="31" t="str">
        <f t="shared" si="19"/>
        <v/>
      </c>
      <c r="R266" s="61"/>
      <c r="S266" s="62"/>
      <c r="W266" s="62"/>
      <c r="X266" s="62"/>
      <c r="Y266" s="62"/>
    </row>
    <row r="267" spans="1:25" ht="15">
      <c r="A267" s="48">
        <v>265</v>
      </c>
      <c r="H267" s="30" t="str">
        <f>IF(_xlfn.IFERROR(VLOOKUP(G267,'数据'!S:T,2,0),"否")="否","否","是")</f>
        <v>否</v>
      </c>
      <c r="I267" s="31" t="str">
        <f t="shared" si="16"/>
        <v/>
      </c>
      <c r="K267" s="30" t="str">
        <f>IF(M267="-","",IF(M267&lt;&gt;"",COUNTIF($M$2:M267,M267),""))</f>
        <v/>
      </c>
      <c r="L267" s="30" t="str">
        <f>_xlfn.IFERROR(VLOOKUP(G267,'数据'!P:Q,2,0),"")</f>
        <v/>
      </c>
      <c r="M267" s="30" t="str">
        <f t="shared" si="17"/>
        <v>-</v>
      </c>
      <c r="N267" s="30" t="str">
        <f>_xlfn.IFERROR(VLOOKUP(J267,'数据'!S:T,2,0),"")</f>
        <v/>
      </c>
      <c r="P267" s="30" t="str">
        <f t="shared" si="18"/>
        <v/>
      </c>
      <c r="Q267" s="31" t="str">
        <f t="shared" si="19"/>
        <v/>
      </c>
      <c r="R267" s="61"/>
      <c r="S267" s="62"/>
      <c r="W267" s="62"/>
      <c r="X267" s="62"/>
      <c r="Y267" s="62"/>
    </row>
    <row r="268" spans="1:25" ht="15">
      <c r="A268" s="48">
        <v>266</v>
      </c>
      <c r="H268" s="30" t="str">
        <f>IF(_xlfn.IFERROR(VLOOKUP(G268,'数据'!S:T,2,0),"否")="否","否","是")</f>
        <v>否</v>
      </c>
      <c r="I268" s="31" t="str">
        <f t="shared" si="16"/>
        <v/>
      </c>
      <c r="K268" s="30" t="str">
        <f>IF(M268="-","",IF(M268&lt;&gt;"",COUNTIF($M$2:M268,M268),""))</f>
        <v/>
      </c>
      <c r="L268" s="30" t="str">
        <f>_xlfn.IFERROR(VLOOKUP(G268,'数据'!P:Q,2,0),"")</f>
        <v/>
      </c>
      <c r="M268" s="30" t="str">
        <f t="shared" si="17"/>
        <v>-</v>
      </c>
      <c r="N268" s="30" t="str">
        <f>_xlfn.IFERROR(VLOOKUP(J268,'数据'!S:T,2,0),"")</f>
        <v/>
      </c>
      <c r="P268" s="30" t="str">
        <f t="shared" si="18"/>
        <v/>
      </c>
      <c r="Q268" s="31" t="str">
        <f t="shared" si="19"/>
        <v/>
      </c>
      <c r="R268" s="61"/>
      <c r="S268" s="62"/>
      <c r="W268" s="62"/>
      <c r="X268" s="62"/>
      <c r="Y268" s="62"/>
    </row>
    <row r="269" spans="1:25" ht="15">
      <c r="A269" s="48">
        <v>267</v>
      </c>
      <c r="H269" s="30" t="str">
        <f>IF(_xlfn.IFERROR(VLOOKUP(G269,'数据'!S:T,2,0),"否")="否","否","是")</f>
        <v>否</v>
      </c>
      <c r="I269" s="31" t="str">
        <f t="shared" si="16"/>
        <v/>
      </c>
      <c r="K269" s="30" t="str">
        <f>IF(M269="-","",IF(M269&lt;&gt;"",COUNTIF($M$2:M269,M269),""))</f>
        <v/>
      </c>
      <c r="L269" s="30" t="str">
        <f>_xlfn.IFERROR(VLOOKUP(G269,'数据'!P:Q,2,0),"")</f>
        <v/>
      </c>
      <c r="M269" s="30" t="str">
        <f t="shared" si="17"/>
        <v>-</v>
      </c>
      <c r="N269" s="30" t="str">
        <f>_xlfn.IFERROR(VLOOKUP(J269,'数据'!S:T,2,0),"")</f>
        <v/>
      </c>
      <c r="P269" s="30" t="str">
        <f t="shared" si="18"/>
        <v/>
      </c>
      <c r="Q269" s="31" t="str">
        <f t="shared" si="19"/>
        <v/>
      </c>
      <c r="R269" s="61"/>
      <c r="S269" s="62"/>
      <c r="W269" s="62"/>
      <c r="X269" s="62"/>
      <c r="Y269" s="62"/>
    </row>
    <row r="270" spans="1:25" ht="15">
      <c r="A270" s="48">
        <v>268</v>
      </c>
      <c r="H270" s="30" t="str">
        <f>IF(_xlfn.IFERROR(VLOOKUP(G270,'数据'!S:T,2,0),"否")="否","否","是")</f>
        <v>否</v>
      </c>
      <c r="I270" s="31" t="str">
        <f t="shared" si="16"/>
        <v/>
      </c>
      <c r="K270" s="30" t="str">
        <f>IF(M270="-","",IF(M270&lt;&gt;"",COUNTIF($M$2:M270,M270),""))</f>
        <v/>
      </c>
      <c r="L270" s="30" t="str">
        <f>_xlfn.IFERROR(VLOOKUP(G270,'数据'!P:Q,2,0),"")</f>
        <v/>
      </c>
      <c r="M270" s="30" t="str">
        <f t="shared" si="17"/>
        <v>-</v>
      </c>
      <c r="N270" s="30" t="str">
        <f>_xlfn.IFERROR(VLOOKUP(J270,'数据'!S:T,2,0),"")</f>
        <v/>
      </c>
      <c r="P270" s="30" t="str">
        <f t="shared" si="18"/>
        <v/>
      </c>
      <c r="Q270" s="31" t="str">
        <f t="shared" si="19"/>
        <v/>
      </c>
      <c r="R270" s="61"/>
      <c r="S270" s="62"/>
      <c r="W270" s="62"/>
      <c r="X270" s="62"/>
      <c r="Y270" s="62"/>
    </row>
    <row r="271" spans="1:25" ht="15">
      <c r="A271" s="48">
        <v>269</v>
      </c>
      <c r="H271" s="30" t="str">
        <f>IF(_xlfn.IFERROR(VLOOKUP(G271,'数据'!S:T,2,0),"否")="否","否","是")</f>
        <v>否</v>
      </c>
      <c r="I271" s="31" t="str">
        <f t="shared" si="16"/>
        <v/>
      </c>
      <c r="K271" s="30" t="str">
        <f>IF(M271="-","",IF(M271&lt;&gt;"",COUNTIF($M$2:M271,M271),""))</f>
        <v/>
      </c>
      <c r="L271" s="30" t="str">
        <f>_xlfn.IFERROR(VLOOKUP(G271,'数据'!P:Q,2,0),"")</f>
        <v/>
      </c>
      <c r="M271" s="30" t="str">
        <f t="shared" si="17"/>
        <v>-</v>
      </c>
      <c r="N271" s="30" t="str">
        <f>_xlfn.IFERROR(VLOOKUP(J271,'数据'!S:T,2,0),"")</f>
        <v/>
      </c>
      <c r="P271" s="30" t="str">
        <f t="shared" si="18"/>
        <v/>
      </c>
      <c r="Q271" s="31" t="str">
        <f t="shared" si="19"/>
        <v/>
      </c>
      <c r="R271" s="61"/>
      <c r="S271" s="62"/>
      <c r="W271" s="62"/>
      <c r="X271" s="62"/>
      <c r="Y271" s="62"/>
    </row>
    <row r="272" spans="1:25" ht="15">
      <c r="A272" s="48">
        <v>270</v>
      </c>
      <c r="H272" s="30" t="str">
        <f>IF(_xlfn.IFERROR(VLOOKUP(G272,'数据'!S:T,2,0),"否")="否","否","是")</f>
        <v>否</v>
      </c>
      <c r="I272" s="31" t="str">
        <f t="shared" si="16"/>
        <v/>
      </c>
      <c r="K272" s="30" t="str">
        <f>IF(M272="-","",IF(M272&lt;&gt;"",COUNTIF($M$2:M272,M272),""))</f>
        <v/>
      </c>
      <c r="L272" s="30" t="str">
        <f>_xlfn.IFERROR(VLOOKUP(G272,'数据'!P:Q,2,0),"")</f>
        <v/>
      </c>
      <c r="M272" s="30" t="str">
        <f t="shared" si="17"/>
        <v>-</v>
      </c>
      <c r="N272" s="30" t="str">
        <f>_xlfn.IFERROR(VLOOKUP(J272,'数据'!S:T,2,0),"")</f>
        <v/>
      </c>
      <c r="P272" s="30" t="str">
        <f t="shared" si="18"/>
        <v/>
      </c>
      <c r="Q272" s="31" t="str">
        <f t="shared" si="19"/>
        <v/>
      </c>
      <c r="R272" s="61"/>
      <c r="S272" s="62"/>
      <c r="W272" s="62"/>
      <c r="X272" s="62"/>
      <c r="Y272" s="62"/>
    </row>
    <row r="273" spans="1:25" ht="15">
      <c r="A273" s="48">
        <v>271</v>
      </c>
      <c r="H273" s="30" t="str">
        <f>IF(_xlfn.IFERROR(VLOOKUP(G273,'数据'!S:T,2,0),"否")="否","否","是")</f>
        <v>否</v>
      </c>
      <c r="I273" s="31" t="str">
        <f t="shared" si="16"/>
        <v/>
      </c>
      <c r="K273" s="30" t="str">
        <f>IF(M273="-","",IF(M273&lt;&gt;"",COUNTIF($M$2:M273,M273),""))</f>
        <v/>
      </c>
      <c r="L273" s="30" t="str">
        <f>_xlfn.IFERROR(VLOOKUP(G273,'数据'!P:Q,2,0),"")</f>
        <v/>
      </c>
      <c r="M273" s="30" t="str">
        <f t="shared" si="17"/>
        <v>-</v>
      </c>
      <c r="N273" s="30" t="str">
        <f>_xlfn.IFERROR(VLOOKUP(J273,'数据'!S:T,2,0),"")</f>
        <v/>
      </c>
      <c r="P273" s="30" t="str">
        <f t="shared" si="18"/>
        <v/>
      </c>
      <c r="Q273" s="31" t="str">
        <f t="shared" si="19"/>
        <v/>
      </c>
      <c r="R273" s="61"/>
      <c r="S273" s="62"/>
      <c r="W273" s="62"/>
      <c r="X273" s="62"/>
      <c r="Y273" s="62"/>
    </row>
    <row r="274" spans="1:25" ht="15">
      <c r="A274" s="48">
        <v>272</v>
      </c>
      <c r="H274" s="30" t="str">
        <f>IF(_xlfn.IFERROR(VLOOKUP(G274,'数据'!S:T,2,0),"否")="否","否","是")</f>
        <v>否</v>
      </c>
      <c r="I274" s="31" t="str">
        <f t="shared" si="16"/>
        <v/>
      </c>
      <c r="K274" s="30" t="str">
        <f>IF(M274="-","",IF(M274&lt;&gt;"",COUNTIF($M$2:M274,M274),""))</f>
        <v/>
      </c>
      <c r="L274" s="30" t="str">
        <f>_xlfn.IFERROR(VLOOKUP(G274,'数据'!P:Q,2,0),"")</f>
        <v/>
      </c>
      <c r="M274" s="30" t="str">
        <f t="shared" si="17"/>
        <v>-</v>
      </c>
      <c r="N274" s="30" t="str">
        <f>_xlfn.IFERROR(VLOOKUP(J274,'数据'!S:T,2,0),"")</f>
        <v/>
      </c>
      <c r="P274" s="30" t="str">
        <f t="shared" si="18"/>
        <v/>
      </c>
      <c r="Q274" s="31" t="str">
        <f t="shared" si="19"/>
        <v/>
      </c>
      <c r="R274" s="61"/>
      <c r="S274" s="62"/>
      <c r="W274" s="62"/>
      <c r="X274" s="62"/>
      <c r="Y274" s="62"/>
    </row>
    <row r="275" spans="1:25" ht="15">
      <c r="A275" s="48">
        <v>273</v>
      </c>
      <c r="H275" s="30" t="str">
        <f>IF(_xlfn.IFERROR(VLOOKUP(G275,'数据'!S:T,2,0),"否")="否","否","是")</f>
        <v>否</v>
      </c>
      <c r="I275" s="31" t="str">
        <f t="shared" si="16"/>
        <v/>
      </c>
      <c r="K275" s="30" t="str">
        <f>IF(M275="-","",IF(M275&lt;&gt;"",COUNTIF($M$2:M275,M275),""))</f>
        <v/>
      </c>
      <c r="L275" s="30" t="str">
        <f>_xlfn.IFERROR(VLOOKUP(G275,'数据'!P:Q,2,0),"")</f>
        <v/>
      </c>
      <c r="M275" s="30" t="str">
        <f t="shared" si="17"/>
        <v>-</v>
      </c>
      <c r="N275" s="30" t="str">
        <f>_xlfn.IFERROR(VLOOKUP(J275,'数据'!S:T,2,0),"")</f>
        <v/>
      </c>
      <c r="P275" s="30" t="str">
        <f t="shared" si="18"/>
        <v/>
      </c>
      <c r="Q275" s="31" t="str">
        <f t="shared" si="19"/>
        <v/>
      </c>
      <c r="R275" s="61"/>
      <c r="S275" s="62"/>
      <c r="W275" s="62"/>
      <c r="X275" s="62"/>
      <c r="Y275" s="62"/>
    </row>
    <row r="276" spans="1:25" ht="15">
      <c r="A276" s="48">
        <v>274</v>
      </c>
      <c r="H276" s="30" t="str">
        <f>IF(_xlfn.IFERROR(VLOOKUP(G276,'数据'!S:T,2,0),"否")="否","否","是")</f>
        <v>否</v>
      </c>
      <c r="I276" s="31" t="str">
        <f t="shared" si="16"/>
        <v/>
      </c>
      <c r="K276" s="30" t="str">
        <f>IF(M276="-","",IF(M276&lt;&gt;"",COUNTIF($M$2:M276,M276),""))</f>
        <v/>
      </c>
      <c r="L276" s="30" t="str">
        <f>_xlfn.IFERROR(VLOOKUP(G276,'数据'!P:Q,2,0),"")</f>
        <v/>
      </c>
      <c r="M276" s="30" t="str">
        <f t="shared" si="17"/>
        <v>-</v>
      </c>
      <c r="N276" s="30" t="str">
        <f>_xlfn.IFERROR(VLOOKUP(J276,'数据'!S:T,2,0),"")</f>
        <v/>
      </c>
      <c r="P276" s="30" t="str">
        <f t="shared" si="18"/>
        <v/>
      </c>
      <c r="Q276" s="31" t="str">
        <f t="shared" si="19"/>
        <v/>
      </c>
      <c r="R276" s="61"/>
      <c r="S276" s="62"/>
      <c r="W276" s="62"/>
      <c r="X276" s="62"/>
      <c r="Y276" s="62"/>
    </row>
    <row r="277" spans="1:25" ht="15">
      <c r="A277" s="48">
        <v>275</v>
      </c>
      <c r="H277" s="30" t="str">
        <f>IF(_xlfn.IFERROR(VLOOKUP(G277,'数据'!S:T,2,0),"否")="否","否","是")</f>
        <v>否</v>
      </c>
      <c r="I277" s="31" t="str">
        <f t="shared" si="16"/>
        <v/>
      </c>
      <c r="K277" s="30" t="str">
        <f>IF(M277="-","",IF(M277&lt;&gt;"",COUNTIF($M$2:M277,M277),""))</f>
        <v/>
      </c>
      <c r="L277" s="30" t="str">
        <f>_xlfn.IFERROR(VLOOKUP(G277,'数据'!P:Q,2,0),"")</f>
        <v/>
      </c>
      <c r="M277" s="30" t="str">
        <f t="shared" si="17"/>
        <v>-</v>
      </c>
      <c r="N277" s="30" t="str">
        <f>_xlfn.IFERROR(VLOOKUP(J277,'数据'!S:T,2,0),"")</f>
        <v/>
      </c>
      <c r="P277" s="30" t="str">
        <f t="shared" si="18"/>
        <v/>
      </c>
      <c r="Q277" s="31" t="str">
        <f t="shared" si="19"/>
        <v/>
      </c>
      <c r="R277" s="61"/>
      <c r="S277" s="62"/>
      <c r="W277" s="62"/>
      <c r="X277" s="62"/>
      <c r="Y277" s="62"/>
    </row>
    <row r="278" spans="1:25" ht="15">
      <c r="A278" s="48">
        <v>276</v>
      </c>
      <c r="H278" s="30" t="str">
        <f>IF(_xlfn.IFERROR(VLOOKUP(G278,'数据'!S:T,2,0),"否")="否","否","是")</f>
        <v>否</v>
      </c>
      <c r="I278" s="31" t="str">
        <f t="shared" si="16"/>
        <v/>
      </c>
      <c r="K278" s="30" t="str">
        <f>IF(M278="-","",IF(M278&lt;&gt;"",COUNTIF($M$2:M278,M278),""))</f>
        <v/>
      </c>
      <c r="L278" s="30" t="str">
        <f>_xlfn.IFERROR(VLOOKUP(G278,'数据'!P:Q,2,0),"")</f>
        <v/>
      </c>
      <c r="M278" s="30" t="str">
        <f t="shared" si="17"/>
        <v>-</v>
      </c>
      <c r="N278" s="30" t="str">
        <f>_xlfn.IFERROR(VLOOKUP(J278,'数据'!S:T,2,0),"")</f>
        <v/>
      </c>
      <c r="P278" s="30" t="str">
        <f t="shared" si="18"/>
        <v/>
      </c>
      <c r="Q278" s="31" t="str">
        <f t="shared" si="19"/>
        <v/>
      </c>
      <c r="R278" s="61"/>
      <c r="S278" s="62"/>
      <c r="W278" s="62"/>
      <c r="X278" s="62"/>
      <c r="Y278" s="62"/>
    </row>
    <row r="279" spans="1:25" ht="15">
      <c r="A279" s="48">
        <v>277</v>
      </c>
      <c r="H279" s="30" t="str">
        <f>IF(_xlfn.IFERROR(VLOOKUP(G279,'数据'!S:T,2,0),"否")="否","否","是")</f>
        <v>否</v>
      </c>
      <c r="I279" s="31" t="str">
        <f t="shared" si="16"/>
        <v/>
      </c>
      <c r="K279" s="30" t="str">
        <f>IF(M279="-","",IF(M279&lt;&gt;"",COUNTIF($M$2:M279,M279),""))</f>
        <v/>
      </c>
      <c r="L279" s="30" t="str">
        <f>_xlfn.IFERROR(VLOOKUP(G279,'数据'!P:Q,2,0),"")</f>
        <v/>
      </c>
      <c r="M279" s="30" t="str">
        <f t="shared" si="17"/>
        <v>-</v>
      </c>
      <c r="N279" s="30" t="str">
        <f>_xlfn.IFERROR(VLOOKUP(J279,'数据'!S:T,2,0),"")</f>
        <v/>
      </c>
      <c r="P279" s="30" t="str">
        <f t="shared" si="18"/>
        <v/>
      </c>
      <c r="Q279" s="31" t="str">
        <f t="shared" si="19"/>
        <v/>
      </c>
      <c r="R279" s="61"/>
      <c r="S279" s="62"/>
      <c r="W279" s="62"/>
      <c r="X279" s="62"/>
      <c r="Y279" s="62"/>
    </row>
    <row r="280" spans="1:25" ht="15">
      <c r="A280" s="48">
        <v>278</v>
      </c>
      <c r="H280" s="30" t="str">
        <f>IF(_xlfn.IFERROR(VLOOKUP(G280,'数据'!S:T,2,0),"否")="否","否","是")</f>
        <v>否</v>
      </c>
      <c r="I280" s="31" t="str">
        <f t="shared" si="16"/>
        <v/>
      </c>
      <c r="K280" s="30" t="str">
        <f>IF(M280="-","",IF(M280&lt;&gt;"",COUNTIF($M$2:M280,M280),""))</f>
        <v/>
      </c>
      <c r="L280" s="30" t="str">
        <f>_xlfn.IFERROR(VLOOKUP(G280,'数据'!P:Q,2,0),"")</f>
        <v/>
      </c>
      <c r="M280" s="30" t="str">
        <f t="shared" si="17"/>
        <v>-</v>
      </c>
      <c r="N280" s="30" t="str">
        <f>_xlfn.IFERROR(VLOOKUP(J280,'数据'!S:T,2,0),"")</f>
        <v/>
      </c>
      <c r="P280" s="30" t="str">
        <f t="shared" si="18"/>
        <v/>
      </c>
      <c r="Q280" s="31" t="str">
        <f t="shared" si="19"/>
        <v/>
      </c>
      <c r="R280" s="61"/>
      <c r="S280" s="61"/>
      <c r="T280" s="62"/>
      <c r="W280" s="62"/>
      <c r="X280" s="62"/>
      <c r="Y280" s="62"/>
    </row>
    <row r="281" spans="1:25" ht="15">
      <c r="A281" s="48">
        <v>279</v>
      </c>
      <c r="H281" s="30" t="str">
        <f>IF(_xlfn.IFERROR(VLOOKUP(G281,'数据'!S:T,2,0),"否")="否","否","是")</f>
        <v>否</v>
      </c>
      <c r="I281" s="31" t="str">
        <f t="shared" si="16"/>
        <v/>
      </c>
      <c r="K281" s="30" t="str">
        <f>IF(M281="-","",IF(M281&lt;&gt;"",COUNTIF($M$2:M281,M281),""))</f>
        <v/>
      </c>
      <c r="L281" s="30" t="str">
        <f>_xlfn.IFERROR(VLOOKUP(G281,'数据'!P:Q,2,0),"")</f>
        <v/>
      </c>
      <c r="M281" s="30" t="str">
        <f t="shared" si="17"/>
        <v>-</v>
      </c>
      <c r="N281" s="30" t="str">
        <f>_xlfn.IFERROR(VLOOKUP(J281,'数据'!S:T,2,0),"")</f>
        <v/>
      </c>
      <c r="P281" s="30" t="str">
        <f t="shared" si="18"/>
        <v/>
      </c>
      <c r="Q281" s="31" t="str">
        <f t="shared" si="19"/>
        <v/>
      </c>
      <c r="R281" s="61"/>
      <c r="S281" s="61"/>
      <c r="T281" s="62"/>
      <c r="W281" s="62"/>
      <c r="X281" s="62"/>
      <c r="Y281" s="62"/>
    </row>
    <row r="282" spans="1:25" ht="15">
      <c r="A282" s="48">
        <v>280</v>
      </c>
      <c r="H282" s="30" t="str">
        <f>IF(_xlfn.IFERROR(VLOOKUP(G282,'数据'!S:T,2,0),"否")="否","否","是")</f>
        <v>否</v>
      </c>
      <c r="I282" s="31" t="str">
        <f t="shared" si="16"/>
        <v/>
      </c>
      <c r="K282" s="30" t="str">
        <f>IF(M282="-","",IF(M282&lt;&gt;"",COUNTIF($M$2:M282,M282),""))</f>
        <v/>
      </c>
      <c r="L282" s="30" t="str">
        <f>_xlfn.IFERROR(VLOOKUP(G282,'数据'!P:Q,2,0),"")</f>
        <v/>
      </c>
      <c r="M282" s="30" t="str">
        <f t="shared" si="17"/>
        <v>-</v>
      </c>
      <c r="N282" s="30" t="str">
        <f>_xlfn.IFERROR(VLOOKUP(J282,'数据'!S:T,2,0),"")</f>
        <v/>
      </c>
      <c r="P282" s="30" t="str">
        <f t="shared" si="18"/>
        <v/>
      </c>
      <c r="Q282" s="31" t="str">
        <f t="shared" si="19"/>
        <v/>
      </c>
      <c r="R282" s="61"/>
      <c r="S282" s="61"/>
      <c r="T282" s="62"/>
      <c r="W282" s="62"/>
      <c r="X282" s="62"/>
      <c r="Y282" s="62"/>
    </row>
    <row r="283" spans="1:25" ht="15">
      <c r="A283" s="48">
        <v>281</v>
      </c>
      <c r="H283" s="30" t="str">
        <f>IF(_xlfn.IFERROR(VLOOKUP(G283,'数据'!S:T,2,0),"否")="否","否","是")</f>
        <v>否</v>
      </c>
      <c r="I283" s="31" t="str">
        <f t="shared" si="16"/>
        <v/>
      </c>
      <c r="K283" s="30" t="str">
        <f>IF(M283="-","",IF(M283&lt;&gt;"",COUNTIF($M$2:M283,M283),""))</f>
        <v/>
      </c>
      <c r="L283" s="30" t="str">
        <f>_xlfn.IFERROR(VLOOKUP(G283,'数据'!P:Q,2,0),"")</f>
        <v/>
      </c>
      <c r="M283" s="30" t="str">
        <f t="shared" si="17"/>
        <v>-</v>
      </c>
      <c r="N283" s="30" t="str">
        <f>_xlfn.IFERROR(VLOOKUP(J283,'数据'!S:T,2,0),"")</f>
        <v/>
      </c>
      <c r="P283" s="30" t="str">
        <f t="shared" si="18"/>
        <v/>
      </c>
      <c r="Q283" s="31" t="str">
        <f t="shared" si="19"/>
        <v/>
      </c>
      <c r="R283" s="61"/>
      <c r="S283" s="61"/>
      <c r="T283" s="62"/>
      <c r="W283" s="62"/>
      <c r="X283" s="62"/>
      <c r="Y283" s="62"/>
    </row>
    <row r="284" spans="1:17" ht="15">
      <c r="A284" s="48">
        <v>282</v>
      </c>
      <c r="H284" s="30" t="str">
        <f>IF(_xlfn.IFERROR(VLOOKUP(G284,'数据'!S:T,2,0),"否")="否","否","是")</f>
        <v>否</v>
      </c>
      <c r="I284" s="31" t="str">
        <f t="shared" si="16"/>
        <v/>
      </c>
      <c r="K284" s="30" t="str">
        <f>IF(M284="-","",IF(M284&lt;&gt;"",COUNTIF($M$2:M284,M284),""))</f>
        <v/>
      </c>
      <c r="L284" s="30" t="str">
        <f>_xlfn.IFERROR(VLOOKUP(G284,'数据'!P:Q,2,0),"")</f>
        <v/>
      </c>
      <c r="M284" s="30" t="str">
        <f t="shared" si="17"/>
        <v>-</v>
      </c>
      <c r="N284" s="30" t="str">
        <f>_xlfn.IFERROR(VLOOKUP(J284,'数据'!S:T,2,0),"")</f>
        <v/>
      </c>
      <c r="P284" s="30" t="str">
        <f t="shared" si="18"/>
        <v/>
      </c>
      <c r="Q284" s="31" t="str">
        <f t="shared" si="19"/>
        <v/>
      </c>
    </row>
    <row r="285" spans="1:17" ht="15">
      <c r="A285" s="48">
        <v>283</v>
      </c>
      <c r="H285" s="30" t="str">
        <f>IF(_xlfn.IFERROR(VLOOKUP(G285,'数据'!S:T,2,0),"否")="否","否","是")</f>
        <v>否</v>
      </c>
      <c r="I285" s="31" t="str">
        <f t="shared" si="16"/>
        <v/>
      </c>
      <c r="K285" s="30" t="str">
        <f>IF(M285="-","",IF(M285&lt;&gt;"",COUNTIF($M$2:M285,M285),""))</f>
        <v/>
      </c>
      <c r="L285" s="30" t="str">
        <f>_xlfn.IFERROR(VLOOKUP(G285,'数据'!P:Q,2,0),"")</f>
        <v/>
      </c>
      <c r="M285" s="30" t="str">
        <f t="shared" si="17"/>
        <v>-</v>
      </c>
      <c r="N285" s="30" t="str">
        <f>_xlfn.IFERROR(VLOOKUP(J285,'数据'!S:T,2,0),"")</f>
        <v/>
      </c>
      <c r="P285" s="30" t="str">
        <f t="shared" si="18"/>
        <v/>
      </c>
      <c r="Q285" s="31" t="str">
        <f t="shared" si="19"/>
        <v/>
      </c>
    </row>
    <row r="286" spans="1:17" ht="15">
      <c r="A286" s="48">
        <v>284</v>
      </c>
      <c r="H286" s="30" t="str">
        <f>IF(_xlfn.IFERROR(VLOOKUP(G286,'数据'!S:T,2,0),"否")="否","否","是")</f>
        <v>否</v>
      </c>
      <c r="I286" s="31" t="str">
        <f t="shared" si="16"/>
        <v/>
      </c>
      <c r="K286" s="30" t="str">
        <f>IF(M286="-","",IF(M286&lt;&gt;"",COUNTIF($M$2:M286,M286),""))</f>
        <v/>
      </c>
      <c r="L286" s="30" t="str">
        <f>_xlfn.IFERROR(VLOOKUP(G286,'数据'!P:Q,2,0),"")</f>
        <v/>
      </c>
      <c r="M286" s="30" t="str">
        <f t="shared" si="17"/>
        <v>-</v>
      </c>
      <c r="N286" s="30" t="str">
        <f>_xlfn.IFERROR(VLOOKUP(J286,'数据'!S:T,2,0),"")</f>
        <v/>
      </c>
      <c r="P286" s="30" t="str">
        <f t="shared" si="18"/>
        <v/>
      </c>
      <c r="Q286" s="31" t="str">
        <f t="shared" si="19"/>
        <v/>
      </c>
    </row>
    <row r="287" spans="1:17" ht="15">
      <c r="A287" s="48">
        <v>285</v>
      </c>
      <c r="H287" s="30" t="str">
        <f>IF(_xlfn.IFERROR(VLOOKUP(G287,'数据'!S:T,2,0),"否")="否","否","是")</f>
        <v>否</v>
      </c>
      <c r="I287" s="31" t="str">
        <f t="shared" si="16"/>
        <v/>
      </c>
      <c r="K287" s="30" t="str">
        <f>IF(M287="-","",IF(M287&lt;&gt;"",COUNTIF($M$2:M287,M287),""))</f>
        <v/>
      </c>
      <c r="L287" s="30" t="str">
        <f>_xlfn.IFERROR(VLOOKUP(G287,'数据'!P:Q,2,0),"")</f>
        <v/>
      </c>
      <c r="M287" s="30" t="str">
        <f t="shared" si="17"/>
        <v>-</v>
      </c>
      <c r="N287" s="30" t="str">
        <f>_xlfn.IFERROR(VLOOKUP(J287,'数据'!S:T,2,0),"")</f>
        <v/>
      </c>
      <c r="P287" s="30" t="str">
        <f t="shared" si="18"/>
        <v/>
      </c>
      <c r="Q287" s="31" t="str">
        <f t="shared" si="19"/>
        <v/>
      </c>
    </row>
    <row r="288" spans="1:17" ht="15">
      <c r="A288" s="48">
        <v>286</v>
      </c>
      <c r="H288" s="30" t="str">
        <f>IF(_xlfn.IFERROR(VLOOKUP(G288,'数据'!S:T,2,0),"否")="否","否","是")</f>
        <v>否</v>
      </c>
      <c r="I288" s="31" t="str">
        <f t="shared" si="16"/>
        <v/>
      </c>
      <c r="K288" s="30" t="str">
        <f>IF(M288="-","",IF(M288&lt;&gt;"",COUNTIF($M$2:M288,M288),""))</f>
        <v/>
      </c>
      <c r="L288" s="30" t="str">
        <f>_xlfn.IFERROR(VLOOKUP(G288,'数据'!P:Q,2,0),"")</f>
        <v/>
      </c>
      <c r="M288" s="30" t="str">
        <f t="shared" si="17"/>
        <v>-</v>
      </c>
      <c r="N288" s="30" t="str">
        <f>_xlfn.IFERROR(VLOOKUP(J288,'数据'!S:T,2,0),"")</f>
        <v/>
      </c>
      <c r="P288" s="30" t="str">
        <f t="shared" si="18"/>
        <v/>
      </c>
      <c r="Q288" s="31" t="str">
        <f t="shared" si="19"/>
        <v/>
      </c>
    </row>
    <row r="289" spans="1:17" ht="15">
      <c r="A289" s="48">
        <v>287</v>
      </c>
      <c r="H289" s="30" t="str">
        <f>IF(_xlfn.IFERROR(VLOOKUP(G289,'数据'!S:T,2,0),"否")="否","否","是")</f>
        <v>否</v>
      </c>
      <c r="I289" s="31" t="str">
        <f t="shared" si="16"/>
        <v/>
      </c>
      <c r="K289" s="30" t="str">
        <f>IF(M289="-","",IF(M289&lt;&gt;"",COUNTIF($M$2:M289,M289),""))</f>
        <v/>
      </c>
      <c r="L289" s="30" t="str">
        <f>_xlfn.IFERROR(VLOOKUP(G289,'数据'!P:Q,2,0),"")</f>
        <v/>
      </c>
      <c r="M289" s="30" t="str">
        <f t="shared" si="17"/>
        <v>-</v>
      </c>
      <c r="N289" s="30" t="str">
        <f>_xlfn.IFERROR(VLOOKUP(J289,'数据'!S:T,2,0),"")</f>
        <v/>
      </c>
      <c r="P289" s="30" t="str">
        <f t="shared" si="18"/>
        <v/>
      </c>
      <c r="Q289" s="31" t="str">
        <f t="shared" si="19"/>
        <v/>
      </c>
    </row>
    <row r="290" spans="1:17" ht="15">
      <c r="A290" s="48">
        <v>288</v>
      </c>
      <c r="H290" s="30" t="str">
        <f>IF(_xlfn.IFERROR(VLOOKUP(G290,'数据'!S:T,2,0),"否")="否","否","是")</f>
        <v>否</v>
      </c>
      <c r="I290" s="31" t="str">
        <f t="shared" si="16"/>
        <v/>
      </c>
      <c r="K290" s="30" t="str">
        <f>IF(M290="-","",IF(M290&lt;&gt;"",COUNTIF($M$2:M290,M290),""))</f>
        <v/>
      </c>
      <c r="L290" s="30" t="str">
        <f>_xlfn.IFERROR(VLOOKUP(G290,'数据'!P:Q,2,0),"")</f>
        <v/>
      </c>
      <c r="M290" s="30" t="str">
        <f t="shared" si="17"/>
        <v>-</v>
      </c>
      <c r="N290" s="30" t="str">
        <f>_xlfn.IFERROR(VLOOKUP(J290,'数据'!S:T,2,0),"")</f>
        <v/>
      </c>
      <c r="P290" s="30" t="str">
        <f t="shared" si="18"/>
        <v/>
      </c>
      <c r="Q290" s="31" t="str">
        <f t="shared" si="19"/>
        <v/>
      </c>
    </row>
    <row r="291" spans="1:17" ht="15">
      <c r="A291" s="48">
        <v>289</v>
      </c>
      <c r="H291" s="30" t="str">
        <f>IF(_xlfn.IFERROR(VLOOKUP(G291,'数据'!S:T,2,0),"否")="否","否","是")</f>
        <v>否</v>
      </c>
      <c r="I291" s="31" t="str">
        <f t="shared" si="16"/>
        <v/>
      </c>
      <c r="K291" s="30" t="str">
        <f>IF(M291="-","",IF(M291&lt;&gt;"",COUNTIF($M$2:M291,M291),""))</f>
        <v/>
      </c>
      <c r="L291" s="30" t="str">
        <f>_xlfn.IFERROR(VLOOKUP(G291,'数据'!P:Q,2,0),"")</f>
        <v/>
      </c>
      <c r="M291" s="30" t="str">
        <f t="shared" si="17"/>
        <v>-</v>
      </c>
      <c r="N291" s="30" t="str">
        <f>_xlfn.IFERROR(VLOOKUP(J291,'数据'!S:T,2,0),"")</f>
        <v/>
      </c>
      <c r="P291" s="30" t="str">
        <f t="shared" si="18"/>
        <v/>
      </c>
      <c r="Q291" s="31" t="str">
        <f t="shared" si="19"/>
        <v/>
      </c>
    </row>
    <row r="292" spans="1:17" ht="15">
      <c r="A292" s="48">
        <v>290</v>
      </c>
      <c r="H292" s="30" t="str">
        <f>IF(_xlfn.IFERROR(VLOOKUP(G292,'数据'!S:T,2,0),"否")="否","否","是")</f>
        <v>否</v>
      </c>
      <c r="I292" s="31" t="str">
        <f t="shared" si="16"/>
        <v/>
      </c>
      <c r="K292" s="30" t="str">
        <f>IF(M292="-","",IF(M292&lt;&gt;"",COUNTIF($M$2:M292,M292),""))</f>
        <v/>
      </c>
      <c r="L292" s="30" t="str">
        <f>_xlfn.IFERROR(VLOOKUP(G292,'数据'!P:Q,2,0),"")</f>
        <v/>
      </c>
      <c r="M292" s="30" t="str">
        <f t="shared" si="17"/>
        <v>-</v>
      </c>
      <c r="N292" s="30" t="str">
        <f>_xlfn.IFERROR(VLOOKUP(J292,'数据'!S:T,2,0),"")</f>
        <v/>
      </c>
      <c r="P292" s="30" t="str">
        <f t="shared" si="18"/>
        <v/>
      </c>
      <c r="Q292" s="31" t="str">
        <f t="shared" si="19"/>
        <v/>
      </c>
    </row>
    <row r="293" spans="1:17" ht="15">
      <c r="A293" s="48">
        <v>291</v>
      </c>
      <c r="H293" s="30" t="str">
        <f>IF(_xlfn.IFERROR(VLOOKUP(G293,'数据'!S:T,2,0),"否")="否","否","是")</f>
        <v>否</v>
      </c>
      <c r="I293" s="31" t="str">
        <f t="shared" si="16"/>
        <v/>
      </c>
      <c r="K293" s="30" t="str">
        <f>IF(M293="-","",IF(M293&lt;&gt;"",COUNTIF($M$2:M293,M293),""))</f>
        <v/>
      </c>
      <c r="L293" s="30" t="str">
        <f>_xlfn.IFERROR(VLOOKUP(G293,'数据'!P:Q,2,0),"")</f>
        <v/>
      </c>
      <c r="M293" s="30" t="str">
        <f t="shared" si="17"/>
        <v>-</v>
      </c>
      <c r="N293" s="30" t="str">
        <f>_xlfn.IFERROR(VLOOKUP(J293,'数据'!S:T,2,0),"")</f>
        <v/>
      </c>
      <c r="P293" s="30" t="str">
        <f t="shared" si="18"/>
        <v/>
      </c>
      <c r="Q293" s="31" t="str">
        <f t="shared" si="19"/>
        <v/>
      </c>
    </row>
    <row r="294" spans="1:17" ht="15">
      <c r="A294" s="48">
        <v>292</v>
      </c>
      <c r="H294" s="30" t="str">
        <f>IF(_xlfn.IFERROR(VLOOKUP(G294,'数据'!S:T,2,0),"否")="否","否","是")</f>
        <v>否</v>
      </c>
      <c r="I294" s="31" t="str">
        <f t="shared" si="16"/>
        <v/>
      </c>
      <c r="K294" s="30" t="str">
        <f>IF(M294="-","",IF(M294&lt;&gt;"",COUNTIF($M$2:M294,M294),""))</f>
        <v/>
      </c>
      <c r="L294" s="30" t="str">
        <f>_xlfn.IFERROR(VLOOKUP(G294,'数据'!P:Q,2,0),"")</f>
        <v/>
      </c>
      <c r="M294" s="30" t="str">
        <f t="shared" si="17"/>
        <v>-</v>
      </c>
      <c r="N294" s="30" t="str">
        <f>_xlfn.IFERROR(VLOOKUP(J294,'数据'!S:T,2,0),"")</f>
        <v/>
      </c>
      <c r="P294" s="30" t="str">
        <f t="shared" si="18"/>
        <v/>
      </c>
      <c r="Q294" s="31" t="str">
        <f t="shared" si="19"/>
        <v/>
      </c>
    </row>
    <row r="295" spans="1:17" ht="15">
      <c r="A295" s="48">
        <v>293</v>
      </c>
      <c r="H295" s="30" t="str">
        <f>IF(_xlfn.IFERROR(VLOOKUP(G295,'数据'!S:T,2,0),"否")="否","否","是")</f>
        <v>否</v>
      </c>
      <c r="I295" s="31" t="str">
        <f aca="true" t="shared" si="20" ref="I295:I357">IF(G295&lt;&gt;"",H295,"")</f>
        <v/>
      </c>
      <c r="K295" s="30" t="str">
        <f>IF(M295="-","",IF(M295&lt;&gt;"",COUNTIF($M$2:M295,M295),""))</f>
        <v/>
      </c>
      <c r="L295" s="30" t="str">
        <f>_xlfn.IFERROR(VLOOKUP(G295,'数据'!P:Q,2,0),"")</f>
        <v/>
      </c>
      <c r="M295" s="30" t="str">
        <f aca="true" t="shared" si="21" ref="M295:M357">E295&amp;"-"&amp;L295&amp;N295</f>
        <v>-</v>
      </c>
      <c r="N295" s="30" t="str">
        <f>_xlfn.IFERROR(VLOOKUP(J295,'数据'!S:T,2,0),"")</f>
        <v/>
      </c>
      <c r="P295" s="30" t="str">
        <f t="shared" si="18"/>
        <v/>
      </c>
      <c r="Q295" s="31" t="str">
        <f t="shared" si="19"/>
        <v/>
      </c>
    </row>
    <row r="296" spans="1:17" ht="15">
      <c r="A296" s="48">
        <v>294</v>
      </c>
      <c r="H296" s="30" t="str">
        <f>IF(_xlfn.IFERROR(VLOOKUP(G296,'数据'!S:T,2,0),"否")="否","否","是")</f>
        <v>否</v>
      </c>
      <c r="I296" s="31" t="str">
        <f t="shared" si="20"/>
        <v/>
      </c>
      <c r="K296" s="30" t="str">
        <f>IF(M296="-","",IF(M296&lt;&gt;"",COUNTIF($M$2:M296,M296),""))</f>
        <v/>
      </c>
      <c r="L296" s="30" t="str">
        <f>_xlfn.IFERROR(VLOOKUP(G296,'数据'!P:Q,2,0),"")</f>
        <v/>
      </c>
      <c r="M296" s="30" t="str">
        <f t="shared" si="21"/>
        <v>-</v>
      </c>
      <c r="N296" s="30" t="str">
        <f>_xlfn.IFERROR(VLOOKUP(J296,'数据'!S:T,2,0),"")</f>
        <v/>
      </c>
      <c r="P296" s="30" t="str">
        <f t="shared" si="18"/>
        <v/>
      </c>
      <c r="Q296" s="31" t="str">
        <f t="shared" si="19"/>
        <v/>
      </c>
    </row>
    <row r="297" spans="1:17" ht="15">
      <c r="A297" s="48">
        <v>295</v>
      </c>
      <c r="H297" s="30" t="str">
        <f>IF(_xlfn.IFERROR(VLOOKUP(G297,'数据'!S:T,2,0),"否")="否","否","是")</f>
        <v>否</v>
      </c>
      <c r="I297" s="31" t="str">
        <f t="shared" si="20"/>
        <v/>
      </c>
      <c r="K297" s="30" t="str">
        <f>IF(M297="-","",IF(M297&lt;&gt;"",COUNTIF($M$2:M297,M297),""))</f>
        <v/>
      </c>
      <c r="L297" s="30" t="str">
        <f>_xlfn.IFERROR(VLOOKUP(G297,'数据'!P:Q,2,0),"")</f>
        <v/>
      </c>
      <c r="M297" s="30" t="str">
        <f t="shared" si="21"/>
        <v>-</v>
      </c>
      <c r="N297" s="30" t="str">
        <f>_xlfn.IFERROR(VLOOKUP(J297,'数据'!S:T,2,0),"")</f>
        <v/>
      </c>
      <c r="P297" s="30" t="str">
        <f t="shared" si="18"/>
        <v/>
      </c>
      <c r="Q297" s="31" t="str">
        <f t="shared" si="19"/>
        <v/>
      </c>
    </row>
    <row r="298" spans="1:17" ht="15">
      <c r="A298" s="48">
        <v>296</v>
      </c>
      <c r="H298" s="30" t="str">
        <f>IF(_xlfn.IFERROR(VLOOKUP(G298,'数据'!S:T,2,0),"否")="否","否","是")</f>
        <v>否</v>
      </c>
      <c r="I298" s="31" t="str">
        <f t="shared" si="20"/>
        <v/>
      </c>
      <c r="K298" s="30" t="str">
        <f>IF(M298="-","",IF(M298&lt;&gt;"",COUNTIF($M$2:M298,M298),""))</f>
        <v/>
      </c>
      <c r="L298" s="30" t="str">
        <f>_xlfn.IFERROR(VLOOKUP(G298,'数据'!P:Q,2,0),"")</f>
        <v/>
      </c>
      <c r="M298" s="30" t="str">
        <f t="shared" si="21"/>
        <v>-</v>
      </c>
      <c r="N298" s="30" t="str">
        <f>_xlfn.IFERROR(VLOOKUP(J298,'数据'!S:T,2,0),"")</f>
        <v/>
      </c>
      <c r="P298" s="30" t="str">
        <f t="shared" si="18"/>
        <v/>
      </c>
      <c r="Q298" s="31" t="str">
        <f t="shared" si="19"/>
        <v/>
      </c>
    </row>
    <row r="299" spans="1:17" ht="15">
      <c r="A299" s="48">
        <v>297</v>
      </c>
      <c r="H299" s="30" t="str">
        <f>IF(_xlfn.IFERROR(VLOOKUP(G299,'数据'!S:T,2,0),"否")="否","否","是")</f>
        <v>否</v>
      </c>
      <c r="I299" s="31" t="str">
        <f t="shared" si="20"/>
        <v/>
      </c>
      <c r="K299" s="30" t="str">
        <f>IF(M299="-","",IF(M299&lt;&gt;"",COUNTIF($M$2:M299,M299),""))</f>
        <v/>
      </c>
      <c r="L299" s="30" t="str">
        <f>_xlfn.IFERROR(VLOOKUP(G299,'数据'!P:Q,2,0),"")</f>
        <v/>
      </c>
      <c r="M299" s="30" t="str">
        <f t="shared" si="21"/>
        <v>-</v>
      </c>
      <c r="N299" s="30" t="str">
        <f>_xlfn.IFERROR(VLOOKUP(J299,'数据'!S:T,2,0),"")</f>
        <v/>
      </c>
      <c r="P299" s="30" t="str">
        <f t="shared" si="18"/>
        <v/>
      </c>
      <c r="Q299" s="31" t="str">
        <f t="shared" si="19"/>
        <v/>
      </c>
    </row>
    <row r="300" spans="1:17" ht="15">
      <c r="A300" s="48">
        <v>298</v>
      </c>
      <c r="H300" s="30" t="str">
        <f>IF(_xlfn.IFERROR(VLOOKUP(G300,'数据'!S:T,2,0),"否")="否","否","是")</f>
        <v>否</v>
      </c>
      <c r="I300" s="31" t="str">
        <f t="shared" si="20"/>
        <v/>
      </c>
      <c r="K300" s="30" t="str">
        <f>IF(M300="-","",IF(M300&lt;&gt;"",COUNTIF($M$2:M300,M300),""))</f>
        <v/>
      </c>
      <c r="L300" s="30" t="str">
        <f>_xlfn.IFERROR(VLOOKUP(G300,'数据'!P:Q,2,0),"")</f>
        <v/>
      </c>
      <c r="M300" s="30" t="str">
        <f t="shared" si="21"/>
        <v>-</v>
      </c>
      <c r="N300" s="30" t="str">
        <f>_xlfn.IFERROR(VLOOKUP(J300,'数据'!S:T,2,0),"")</f>
        <v/>
      </c>
      <c r="P300" s="30" t="str">
        <f t="shared" si="18"/>
        <v/>
      </c>
      <c r="Q300" s="31" t="str">
        <f t="shared" si="19"/>
        <v/>
      </c>
    </row>
    <row r="301" spans="1:17" ht="15">
      <c r="A301" s="48">
        <v>299</v>
      </c>
      <c r="H301" s="30" t="str">
        <f>IF(_xlfn.IFERROR(VLOOKUP(G301,'数据'!S:T,2,0),"否")="否","否","是")</f>
        <v>否</v>
      </c>
      <c r="I301" s="31" t="str">
        <f t="shared" si="20"/>
        <v/>
      </c>
      <c r="K301" s="30" t="str">
        <f>IF(M301="-","",IF(M301&lt;&gt;"",COUNTIF($M$2:M301,M301),""))</f>
        <v/>
      </c>
      <c r="L301" s="30" t="str">
        <f>_xlfn.IFERROR(VLOOKUP(G301,'数据'!P:Q,2,0),"")</f>
        <v/>
      </c>
      <c r="M301" s="30" t="str">
        <f t="shared" si="21"/>
        <v>-</v>
      </c>
      <c r="N301" s="30" t="str">
        <f>_xlfn.IFERROR(VLOOKUP(J301,'数据'!S:T,2,0),"")</f>
        <v/>
      </c>
      <c r="P301" s="30" t="str">
        <f t="shared" si="18"/>
        <v/>
      </c>
      <c r="Q301" s="31" t="str">
        <f t="shared" si="19"/>
        <v/>
      </c>
    </row>
    <row r="302" spans="1:17" ht="15">
      <c r="A302" s="48">
        <v>300</v>
      </c>
      <c r="H302" s="30" t="str">
        <f>IF(_xlfn.IFERROR(VLOOKUP(G302,'数据'!S:T,2,0),"否")="否","否","是")</f>
        <v>否</v>
      </c>
      <c r="I302" s="31" t="str">
        <f t="shared" si="20"/>
        <v/>
      </c>
      <c r="K302" s="30" t="str">
        <f>IF(M302="-","",IF(M302&lt;&gt;"",COUNTIF($M$2:M302,M302),""))</f>
        <v/>
      </c>
      <c r="L302" s="30" t="str">
        <f>_xlfn.IFERROR(VLOOKUP(G302,'数据'!P:Q,2,0),"")</f>
        <v/>
      </c>
      <c r="M302" s="30" t="str">
        <f t="shared" si="21"/>
        <v>-</v>
      </c>
      <c r="N302" s="30" t="str">
        <f>_xlfn.IFERROR(VLOOKUP(J302,'数据'!S:T,2,0),"")</f>
        <v/>
      </c>
      <c r="P302" s="30" t="str">
        <f t="shared" si="18"/>
        <v/>
      </c>
      <c r="Q302" s="31" t="str">
        <f t="shared" si="19"/>
        <v/>
      </c>
    </row>
    <row r="303" spans="1:17" ht="15">
      <c r="A303" s="48">
        <v>301</v>
      </c>
      <c r="H303" s="30" t="str">
        <f>IF(_xlfn.IFERROR(VLOOKUP(G303,'数据'!S:T,2,0),"否")="否","否","是")</f>
        <v>否</v>
      </c>
      <c r="I303" s="31" t="str">
        <f t="shared" si="20"/>
        <v/>
      </c>
      <c r="K303" s="30" t="str">
        <f>IF(M303="-","",IF(M303&lt;&gt;"",COUNTIF($M$2:M303,M303),""))</f>
        <v/>
      </c>
      <c r="L303" s="30" t="str">
        <f>_xlfn.IFERROR(VLOOKUP(G303,'数据'!P:Q,2,0),"")</f>
        <v/>
      </c>
      <c r="M303" s="30" t="str">
        <f t="shared" si="21"/>
        <v>-</v>
      </c>
      <c r="N303" s="30" t="str">
        <f>_xlfn.IFERROR(VLOOKUP(J303,'数据'!S:T,2,0),"")</f>
        <v/>
      </c>
      <c r="P303" s="30" t="str">
        <f t="shared" si="18"/>
        <v/>
      </c>
      <c r="Q303" s="31" t="str">
        <f t="shared" si="19"/>
        <v/>
      </c>
    </row>
    <row r="304" spans="1:17" ht="15">
      <c r="A304" s="48">
        <v>302</v>
      </c>
      <c r="H304" s="30" t="str">
        <f>IF(_xlfn.IFERROR(VLOOKUP(G304,'数据'!S:T,2,0),"否")="否","否","是")</f>
        <v>否</v>
      </c>
      <c r="I304" s="31" t="str">
        <f t="shared" si="20"/>
        <v/>
      </c>
      <c r="K304" s="30" t="str">
        <f>IF(M304="-","",IF(M304&lt;&gt;"",COUNTIF($M$2:M304,M304),""))</f>
        <v/>
      </c>
      <c r="L304" s="30" t="str">
        <f>_xlfn.IFERROR(VLOOKUP(G304,'数据'!P:Q,2,0),"")</f>
        <v/>
      </c>
      <c r="M304" s="30" t="str">
        <f t="shared" si="21"/>
        <v>-</v>
      </c>
      <c r="N304" s="30" t="str">
        <f>_xlfn.IFERROR(VLOOKUP(J304,'数据'!S:T,2,0),"")</f>
        <v/>
      </c>
      <c r="P304" s="30" t="str">
        <f t="shared" si="18"/>
        <v/>
      </c>
      <c r="Q304" s="31" t="str">
        <f t="shared" si="19"/>
        <v/>
      </c>
    </row>
    <row r="305" spans="1:17" ht="15">
      <c r="A305" s="48">
        <v>303</v>
      </c>
      <c r="H305" s="30" t="str">
        <f>IF(_xlfn.IFERROR(VLOOKUP(G305,'数据'!S:T,2,0),"否")="否","否","是")</f>
        <v>否</v>
      </c>
      <c r="I305" s="31" t="str">
        <f t="shared" si="20"/>
        <v/>
      </c>
      <c r="K305" s="30" t="str">
        <f>IF(M305="-","",IF(M305&lt;&gt;"",COUNTIF($M$2:M305,M305),""))</f>
        <v/>
      </c>
      <c r="L305" s="30" t="str">
        <f>_xlfn.IFERROR(VLOOKUP(G305,'数据'!P:Q,2,0),"")</f>
        <v/>
      </c>
      <c r="M305" s="30" t="str">
        <f t="shared" si="21"/>
        <v>-</v>
      </c>
      <c r="N305" s="30" t="str">
        <f>_xlfn.IFERROR(VLOOKUP(J305,'数据'!S:T,2,0),"")</f>
        <v/>
      </c>
      <c r="P305" s="30" t="str">
        <f t="shared" si="18"/>
        <v/>
      </c>
      <c r="Q305" s="31" t="str">
        <f t="shared" si="19"/>
        <v/>
      </c>
    </row>
    <row r="306" spans="1:17" ht="15">
      <c r="A306" s="48">
        <v>304</v>
      </c>
      <c r="H306" s="30" t="str">
        <f>IF(_xlfn.IFERROR(VLOOKUP(G306,'数据'!S:T,2,0),"否")="否","否","是")</f>
        <v>否</v>
      </c>
      <c r="I306" s="31" t="str">
        <f t="shared" si="20"/>
        <v/>
      </c>
      <c r="K306" s="30" t="str">
        <f>IF(M306="-","",IF(M306&lt;&gt;"",COUNTIF($M$2:M306,M306),""))</f>
        <v/>
      </c>
      <c r="L306" s="30" t="str">
        <f>_xlfn.IFERROR(VLOOKUP(G306,'数据'!P:Q,2,0),"")</f>
        <v/>
      </c>
      <c r="M306" s="30" t="str">
        <f t="shared" si="21"/>
        <v>-</v>
      </c>
      <c r="N306" s="30" t="str">
        <f>_xlfn.IFERROR(VLOOKUP(J306,'数据'!S:T,2,0),"")</f>
        <v/>
      </c>
      <c r="P306" s="30" t="str">
        <f t="shared" si="18"/>
        <v/>
      </c>
      <c r="Q306" s="31" t="str">
        <f t="shared" si="19"/>
        <v/>
      </c>
    </row>
    <row r="307" spans="1:17" ht="15">
      <c r="A307" s="48">
        <v>305</v>
      </c>
      <c r="H307" s="30" t="str">
        <f>IF(_xlfn.IFERROR(VLOOKUP(G307,'数据'!S:T,2,0),"否")="否","否","是")</f>
        <v>否</v>
      </c>
      <c r="I307" s="31" t="str">
        <f t="shared" si="20"/>
        <v/>
      </c>
      <c r="K307" s="30" t="str">
        <f>IF(M307="-","",IF(M307&lt;&gt;"",COUNTIF($M$2:M307,M307),""))</f>
        <v/>
      </c>
      <c r="L307" s="30" t="str">
        <f>_xlfn.IFERROR(VLOOKUP(G307,'数据'!P:Q,2,0),"")</f>
        <v/>
      </c>
      <c r="M307" s="30" t="str">
        <f t="shared" si="21"/>
        <v>-</v>
      </c>
      <c r="N307" s="30" t="str">
        <f>_xlfn.IFERROR(VLOOKUP(J307,'数据'!S:T,2,0),"")</f>
        <v/>
      </c>
      <c r="P307" s="30" t="str">
        <f t="shared" si="18"/>
        <v/>
      </c>
      <c r="Q307" s="31" t="str">
        <f t="shared" si="19"/>
        <v/>
      </c>
    </row>
    <row r="308" spans="1:17" ht="15">
      <c r="A308" s="48">
        <v>306</v>
      </c>
      <c r="H308" s="30" t="str">
        <f>IF(_xlfn.IFERROR(VLOOKUP(G308,'数据'!S:T,2,0),"否")="否","否","是")</f>
        <v>否</v>
      </c>
      <c r="I308" s="31" t="str">
        <f t="shared" si="20"/>
        <v/>
      </c>
      <c r="K308" s="30" t="str">
        <f>IF(M308="-","",IF(M308&lt;&gt;"",COUNTIF($M$2:M308,M308),""))</f>
        <v/>
      </c>
      <c r="L308" s="30" t="str">
        <f>_xlfn.IFERROR(VLOOKUP(G308,'数据'!P:Q,2,0),"")</f>
        <v/>
      </c>
      <c r="M308" s="30" t="str">
        <f t="shared" si="21"/>
        <v>-</v>
      </c>
      <c r="N308" s="30" t="str">
        <f>_xlfn.IFERROR(VLOOKUP(J308,'数据'!S:T,2,0),"")</f>
        <v/>
      </c>
      <c r="P308" s="30" t="str">
        <f t="shared" si="18"/>
        <v/>
      </c>
      <c r="Q308" s="31" t="str">
        <f t="shared" si="19"/>
        <v/>
      </c>
    </row>
    <row r="309" spans="1:17" ht="15">
      <c r="A309" s="48">
        <v>307</v>
      </c>
      <c r="H309" s="30" t="str">
        <f>IF(_xlfn.IFERROR(VLOOKUP(G309,'数据'!S:T,2,0),"否")="否","否","是")</f>
        <v>否</v>
      </c>
      <c r="I309" s="31" t="str">
        <f t="shared" si="20"/>
        <v/>
      </c>
      <c r="K309" s="30" t="str">
        <f>IF(M309="-","",IF(M309&lt;&gt;"",COUNTIF($M$2:M309,M309),""))</f>
        <v/>
      </c>
      <c r="L309" s="30" t="str">
        <f>_xlfn.IFERROR(VLOOKUP(G309,'数据'!P:Q,2,0),"")</f>
        <v/>
      </c>
      <c r="M309" s="30" t="str">
        <f t="shared" si="21"/>
        <v>-</v>
      </c>
      <c r="N309" s="30" t="str">
        <f>_xlfn.IFERROR(VLOOKUP(J309,'数据'!S:T,2,0),"")</f>
        <v/>
      </c>
      <c r="P309" s="30" t="str">
        <f t="shared" si="18"/>
        <v/>
      </c>
      <c r="Q309" s="31" t="str">
        <f t="shared" si="19"/>
        <v/>
      </c>
    </row>
    <row r="310" spans="1:17" ht="15">
      <c r="A310" s="48">
        <v>308</v>
      </c>
      <c r="H310" s="30" t="str">
        <f>IF(_xlfn.IFERROR(VLOOKUP(G310,'数据'!S:T,2,0),"否")="否","否","是")</f>
        <v>否</v>
      </c>
      <c r="I310" s="31" t="str">
        <f t="shared" si="20"/>
        <v/>
      </c>
      <c r="K310" s="30" t="str">
        <f>IF(M310="-","",IF(M310&lt;&gt;"",COUNTIF($M$2:M310,M310),""))</f>
        <v/>
      </c>
      <c r="L310" s="30" t="str">
        <f>_xlfn.IFERROR(VLOOKUP(G310,'数据'!P:Q,2,0),"")</f>
        <v/>
      </c>
      <c r="M310" s="30" t="str">
        <f t="shared" si="21"/>
        <v>-</v>
      </c>
      <c r="N310" s="30" t="str">
        <f>_xlfn.IFERROR(VLOOKUP(J310,'数据'!S:T,2,0),"")</f>
        <v/>
      </c>
      <c r="P310" s="30" t="str">
        <f t="shared" si="18"/>
        <v/>
      </c>
      <c r="Q310" s="31" t="str">
        <f t="shared" si="19"/>
        <v/>
      </c>
    </row>
    <row r="311" spans="1:17" ht="15">
      <c r="A311" s="48">
        <v>309</v>
      </c>
      <c r="H311" s="30" t="str">
        <f>IF(_xlfn.IFERROR(VLOOKUP(G311,'数据'!S:T,2,0),"否")="否","否","是")</f>
        <v>否</v>
      </c>
      <c r="I311" s="31" t="str">
        <f t="shared" si="20"/>
        <v/>
      </c>
      <c r="K311" s="30" t="str">
        <f>IF(M311="-","",IF(M311&lt;&gt;"",COUNTIF($M$2:M311,M311),""))</f>
        <v/>
      </c>
      <c r="L311" s="30" t="str">
        <f>_xlfn.IFERROR(VLOOKUP(G311,'数据'!P:Q,2,0),"")</f>
        <v/>
      </c>
      <c r="M311" s="30" t="str">
        <f t="shared" si="21"/>
        <v>-</v>
      </c>
      <c r="N311" s="30" t="str">
        <f>_xlfn.IFERROR(VLOOKUP(J311,'数据'!S:T,2,0),"")</f>
        <v/>
      </c>
      <c r="P311" s="30" t="str">
        <f t="shared" si="18"/>
        <v/>
      </c>
      <c r="Q311" s="31" t="str">
        <f t="shared" si="19"/>
        <v/>
      </c>
    </row>
    <row r="312" spans="1:17" ht="15">
      <c r="A312" s="48">
        <v>310</v>
      </c>
      <c r="H312" s="30" t="str">
        <f>IF(_xlfn.IFERROR(VLOOKUP(G312,'数据'!S:T,2,0),"否")="否","否","是")</f>
        <v>否</v>
      </c>
      <c r="I312" s="31" t="str">
        <f t="shared" si="20"/>
        <v/>
      </c>
      <c r="K312" s="30" t="str">
        <f>IF(M312="-","",IF(M312&lt;&gt;"",COUNTIF($M$2:M312,M312),""))</f>
        <v/>
      </c>
      <c r="L312" s="30" t="str">
        <f>_xlfn.IFERROR(VLOOKUP(G312,'数据'!P:Q,2,0),"")</f>
        <v/>
      </c>
      <c r="M312" s="30" t="str">
        <f t="shared" si="21"/>
        <v>-</v>
      </c>
      <c r="N312" s="30" t="str">
        <f>_xlfn.IFERROR(VLOOKUP(J312,'数据'!S:T,2,0),"")</f>
        <v/>
      </c>
      <c r="P312" s="30" t="str">
        <f t="shared" si="18"/>
        <v/>
      </c>
      <c r="Q312" s="31" t="str">
        <f t="shared" si="19"/>
        <v/>
      </c>
    </row>
    <row r="313" spans="1:17" ht="15">
      <c r="A313" s="48">
        <v>311</v>
      </c>
      <c r="H313" s="30" t="str">
        <f>IF(_xlfn.IFERROR(VLOOKUP(G313,'数据'!S:T,2,0),"否")="否","否","是")</f>
        <v>否</v>
      </c>
      <c r="I313" s="31" t="str">
        <f t="shared" si="20"/>
        <v/>
      </c>
      <c r="K313" s="30" t="str">
        <f>IF(M313="-","",IF(M313&lt;&gt;"",COUNTIF($M$2:M313,M313),""))</f>
        <v/>
      </c>
      <c r="L313" s="30" t="str">
        <f>_xlfn.IFERROR(VLOOKUP(G313,'数据'!P:Q,2,0),"")</f>
        <v/>
      </c>
      <c r="M313" s="30" t="str">
        <f t="shared" si="21"/>
        <v>-</v>
      </c>
      <c r="N313" s="30" t="str">
        <f>_xlfn.IFERROR(VLOOKUP(J313,'数据'!S:T,2,0),"")</f>
        <v/>
      </c>
      <c r="P313" s="30" t="str">
        <f t="shared" si="18"/>
        <v/>
      </c>
      <c r="Q313" s="31" t="str">
        <f t="shared" si="19"/>
        <v/>
      </c>
    </row>
    <row r="314" spans="1:17" ht="15">
      <c r="A314" s="48">
        <v>312</v>
      </c>
      <c r="H314" s="30" t="str">
        <f>IF(_xlfn.IFERROR(VLOOKUP(G314,'数据'!S:T,2,0),"否")="否","否","是")</f>
        <v>否</v>
      </c>
      <c r="I314" s="31" t="str">
        <f t="shared" si="20"/>
        <v/>
      </c>
      <c r="K314" s="30" t="str">
        <f>IF(M314="-","",IF(M314&lt;&gt;"",COUNTIF($M$2:M314,M314),""))</f>
        <v/>
      </c>
      <c r="L314" s="30" t="str">
        <f>_xlfn.IFERROR(VLOOKUP(G314,'数据'!P:Q,2,0),"")</f>
        <v/>
      </c>
      <c r="M314" s="30" t="str">
        <f t="shared" si="21"/>
        <v>-</v>
      </c>
      <c r="N314" s="30" t="str">
        <f>_xlfn.IFERROR(VLOOKUP(J314,'数据'!S:T,2,0),"")</f>
        <v/>
      </c>
      <c r="P314" s="30" t="str">
        <f t="shared" si="18"/>
        <v/>
      </c>
      <c r="Q314" s="31" t="str">
        <f t="shared" si="19"/>
        <v/>
      </c>
    </row>
    <row r="315" spans="1:17" ht="15">
      <c r="A315" s="48">
        <v>313</v>
      </c>
      <c r="H315" s="30" t="str">
        <f>IF(_xlfn.IFERROR(VLOOKUP(G315,'数据'!S:T,2,0),"否")="否","否","是")</f>
        <v>否</v>
      </c>
      <c r="I315" s="31" t="str">
        <f t="shared" si="20"/>
        <v/>
      </c>
      <c r="K315" s="30" t="str">
        <f>IF(M315="-","",IF(M315&lt;&gt;"",COUNTIF($M$2:M315,M315),""))</f>
        <v/>
      </c>
      <c r="L315" s="30" t="str">
        <f>_xlfn.IFERROR(VLOOKUP(G315,'数据'!P:Q,2,0),"")</f>
        <v/>
      </c>
      <c r="M315" s="30" t="str">
        <f t="shared" si="21"/>
        <v>-</v>
      </c>
      <c r="N315" s="30" t="str">
        <f>_xlfn.IFERROR(VLOOKUP(J315,'数据'!S:T,2,0),"")</f>
        <v/>
      </c>
      <c r="P315" s="30" t="str">
        <f t="shared" si="18"/>
        <v/>
      </c>
      <c r="Q315" s="31" t="str">
        <f t="shared" si="19"/>
        <v/>
      </c>
    </row>
    <row r="316" spans="1:17" ht="15">
      <c r="A316" s="48">
        <v>314</v>
      </c>
      <c r="H316" s="30" t="str">
        <f>IF(_xlfn.IFERROR(VLOOKUP(G316,'数据'!S:T,2,0),"否")="否","否","是")</f>
        <v>否</v>
      </c>
      <c r="I316" s="31" t="str">
        <f t="shared" si="20"/>
        <v/>
      </c>
      <c r="K316" s="30" t="str">
        <f>IF(M316="-","",IF(M316&lt;&gt;"",COUNTIF($M$2:M316,M316),""))</f>
        <v/>
      </c>
      <c r="L316" s="30" t="str">
        <f>_xlfn.IFERROR(VLOOKUP(G316,'数据'!P:Q,2,0),"")</f>
        <v/>
      </c>
      <c r="M316" s="30" t="str">
        <f t="shared" si="21"/>
        <v>-</v>
      </c>
      <c r="N316" s="30" t="str">
        <f>_xlfn.IFERROR(VLOOKUP(J316,'数据'!S:T,2,0),"")</f>
        <v/>
      </c>
      <c r="P316" s="30" t="str">
        <f t="shared" si="18"/>
        <v/>
      </c>
      <c r="Q316" s="31" t="str">
        <f t="shared" si="19"/>
        <v/>
      </c>
    </row>
    <row r="317" spans="1:17" ht="15">
      <c r="A317" s="48">
        <v>315</v>
      </c>
      <c r="H317" s="30" t="str">
        <f>IF(_xlfn.IFERROR(VLOOKUP(G317,'数据'!S:T,2,0),"否")="否","否","是")</f>
        <v>否</v>
      </c>
      <c r="I317" s="31" t="str">
        <f t="shared" si="20"/>
        <v/>
      </c>
      <c r="K317" s="30" t="str">
        <f>IF(M317="-","",IF(M317&lt;&gt;"",COUNTIF($M$2:M317,M317),""))</f>
        <v/>
      </c>
      <c r="L317" s="30" t="str">
        <f>_xlfn.IFERROR(VLOOKUP(G317,'数据'!P:Q,2,0),"")</f>
        <v/>
      </c>
      <c r="M317" s="30" t="str">
        <f t="shared" si="21"/>
        <v>-</v>
      </c>
      <c r="N317" s="30" t="str">
        <f>_xlfn.IFERROR(VLOOKUP(J317,'数据'!S:T,2,0),"")</f>
        <v/>
      </c>
      <c r="P317" s="30" t="str">
        <f t="shared" si="18"/>
        <v/>
      </c>
      <c r="Q317" s="31" t="str">
        <f t="shared" si="19"/>
        <v/>
      </c>
    </row>
    <row r="318" spans="1:17" ht="15">
      <c r="A318" s="48">
        <v>316</v>
      </c>
      <c r="H318" s="30" t="str">
        <f>IF(_xlfn.IFERROR(VLOOKUP(G318,'数据'!S:T,2,0),"否")="否","否","是")</f>
        <v>否</v>
      </c>
      <c r="I318" s="31" t="str">
        <f t="shared" si="20"/>
        <v/>
      </c>
      <c r="K318" s="30" t="str">
        <f>IF(M318="-","",IF(M318&lt;&gt;"",COUNTIF($M$2:M318,M318),""))</f>
        <v/>
      </c>
      <c r="L318" s="30" t="str">
        <f>_xlfn.IFERROR(VLOOKUP(G318,'数据'!P:Q,2,0),"")</f>
        <v/>
      </c>
      <c r="M318" s="30" t="str">
        <f t="shared" si="21"/>
        <v>-</v>
      </c>
      <c r="N318" s="30" t="str">
        <f>_xlfn.IFERROR(VLOOKUP(J318,'数据'!S:T,2,0),"")</f>
        <v/>
      </c>
      <c r="P318" s="30" t="str">
        <f t="shared" si="18"/>
        <v/>
      </c>
      <c r="Q318" s="31" t="str">
        <f t="shared" si="19"/>
        <v/>
      </c>
    </row>
    <row r="319" spans="1:17" ht="15">
      <c r="A319" s="48">
        <v>317</v>
      </c>
      <c r="H319" s="30" t="str">
        <f>IF(_xlfn.IFERROR(VLOOKUP(G319,'数据'!S:T,2,0),"否")="否","否","是")</f>
        <v>否</v>
      </c>
      <c r="I319" s="31" t="str">
        <f t="shared" si="20"/>
        <v/>
      </c>
      <c r="K319" s="30" t="str">
        <f>IF(M319="-","",IF(M319&lt;&gt;"",COUNTIF($M$2:M319,M319),""))</f>
        <v/>
      </c>
      <c r="L319" s="30" t="str">
        <f>_xlfn.IFERROR(VLOOKUP(G319,'数据'!P:Q,2,0),"")</f>
        <v/>
      </c>
      <c r="M319" s="30" t="str">
        <f t="shared" si="21"/>
        <v>-</v>
      </c>
      <c r="N319" s="30" t="str">
        <f>_xlfn.IFERROR(VLOOKUP(J319,'数据'!S:T,2,0),"")</f>
        <v/>
      </c>
      <c r="P319" s="30" t="str">
        <f t="shared" si="18"/>
        <v/>
      </c>
      <c r="Q319" s="31" t="str">
        <f t="shared" si="19"/>
        <v/>
      </c>
    </row>
    <row r="320" spans="1:17" ht="15">
      <c r="A320" s="48">
        <v>318</v>
      </c>
      <c r="H320" s="30" t="str">
        <f>IF(_xlfn.IFERROR(VLOOKUP(G320,'数据'!S:T,2,0),"否")="否","否","是")</f>
        <v>否</v>
      </c>
      <c r="I320" s="31" t="str">
        <f t="shared" si="20"/>
        <v/>
      </c>
      <c r="K320" s="30" t="str">
        <f>IF(M320="-","",IF(M320&lt;&gt;"",COUNTIF($M$2:M320,M320),""))</f>
        <v/>
      </c>
      <c r="L320" s="30" t="str">
        <f>_xlfn.IFERROR(VLOOKUP(G320,'数据'!P:Q,2,0),"")</f>
        <v/>
      </c>
      <c r="M320" s="30" t="str">
        <f t="shared" si="21"/>
        <v>-</v>
      </c>
      <c r="N320" s="30" t="str">
        <f>_xlfn.IFERROR(VLOOKUP(J320,'数据'!S:T,2,0),"")</f>
        <v/>
      </c>
      <c r="P320" s="30" t="str">
        <f t="shared" si="18"/>
        <v/>
      </c>
      <c r="Q320" s="31" t="str">
        <f t="shared" si="19"/>
        <v/>
      </c>
    </row>
    <row r="321" spans="1:17" ht="15">
      <c r="A321" s="48">
        <v>319</v>
      </c>
      <c r="H321" s="30" t="str">
        <f>IF(_xlfn.IFERROR(VLOOKUP(G321,'数据'!S:T,2,0),"否")="否","否","是")</f>
        <v>否</v>
      </c>
      <c r="I321" s="31" t="str">
        <f t="shared" si="20"/>
        <v/>
      </c>
      <c r="K321" s="30" t="str">
        <f>IF(M321="-","",IF(M321&lt;&gt;"",COUNTIF($M$2:M321,M321),""))</f>
        <v/>
      </c>
      <c r="L321" s="30" t="str">
        <f>_xlfn.IFERROR(VLOOKUP(G321,'数据'!P:Q,2,0),"")</f>
        <v/>
      </c>
      <c r="M321" s="30" t="str">
        <f t="shared" si="21"/>
        <v>-</v>
      </c>
      <c r="N321" s="30" t="str">
        <f>_xlfn.IFERROR(VLOOKUP(J321,'数据'!S:T,2,0),"")</f>
        <v/>
      </c>
      <c r="P321" s="30" t="str">
        <f t="shared" si="18"/>
        <v/>
      </c>
      <c r="Q321" s="31" t="str">
        <f t="shared" si="19"/>
        <v/>
      </c>
    </row>
    <row r="322" spans="1:17" ht="15">
      <c r="A322" s="48">
        <v>320</v>
      </c>
      <c r="H322" s="30" t="str">
        <f>IF(_xlfn.IFERROR(VLOOKUP(G322,'数据'!S:T,2,0),"否")="否","否","是")</f>
        <v>否</v>
      </c>
      <c r="I322" s="31" t="str">
        <f t="shared" si="20"/>
        <v/>
      </c>
      <c r="K322" s="30" t="str">
        <f>IF(M322="-","",IF(M322&lt;&gt;"",COUNTIF($M$2:M322,M322),""))</f>
        <v/>
      </c>
      <c r="L322" s="30" t="str">
        <f>_xlfn.IFERROR(VLOOKUP(G322,'数据'!P:Q,2,0),"")</f>
        <v/>
      </c>
      <c r="M322" s="30" t="str">
        <f t="shared" si="21"/>
        <v>-</v>
      </c>
      <c r="N322" s="30" t="str">
        <f>_xlfn.IFERROR(VLOOKUP(J322,'数据'!S:T,2,0),"")</f>
        <v/>
      </c>
      <c r="P322" s="30" t="str">
        <f aca="true" t="shared" si="22" ref="P322:P385">IF(O322=10,"D10",IF(O322=30,"D30",IF(O322="永久","Y","")))</f>
        <v/>
      </c>
      <c r="Q322" s="31" t="str">
        <f t="shared" si="19"/>
        <v/>
      </c>
    </row>
    <row r="323" spans="1:24" ht="15">
      <c r="A323" s="48">
        <v>321</v>
      </c>
      <c r="H323" s="30" t="str">
        <f>IF(_xlfn.IFERROR(VLOOKUP(G323,'数据'!S:T,2,0),"否")="否","否","是")</f>
        <v>否</v>
      </c>
      <c r="I323" s="31" t="str">
        <f t="shared" si="20"/>
        <v/>
      </c>
      <c r="K323" s="30" t="str">
        <f>IF(M323="-","",IF(M323&lt;&gt;"",COUNTIF($M$2:M323,M323),""))</f>
        <v/>
      </c>
      <c r="L323" s="30" t="str">
        <f>_xlfn.IFERROR(VLOOKUP(G323,'数据'!P:Q,2,0),"")</f>
        <v/>
      </c>
      <c r="M323" s="30" t="str">
        <f t="shared" si="21"/>
        <v>-</v>
      </c>
      <c r="N323" s="30" t="str">
        <f>_xlfn.IFERROR(VLOOKUP(J323,'数据'!S:T,2,0),"")</f>
        <v/>
      </c>
      <c r="P323" s="30" t="str">
        <f t="shared" si="22"/>
        <v/>
      </c>
      <c r="Q323" s="31" t="str">
        <f t="shared" si="19"/>
        <v/>
      </c>
      <c r="T323" s="62"/>
      <c r="W323" s="62"/>
      <c r="X323" s="62"/>
    </row>
    <row r="324" spans="1:24" ht="15">
      <c r="A324" s="48">
        <v>322</v>
      </c>
      <c r="H324" s="30" t="str">
        <f>IF(_xlfn.IFERROR(VLOOKUP(G324,'数据'!S:T,2,0),"否")="否","否","是")</f>
        <v>否</v>
      </c>
      <c r="I324" s="31" t="str">
        <f t="shared" si="20"/>
        <v/>
      </c>
      <c r="K324" s="30" t="str">
        <f>IF(M324="-","",IF(M324&lt;&gt;"",COUNTIF($M$2:M324,M324),""))</f>
        <v/>
      </c>
      <c r="L324" s="30" t="str">
        <f>_xlfn.IFERROR(VLOOKUP(G324,'数据'!P:Q,2,0),"")</f>
        <v/>
      </c>
      <c r="M324" s="30" t="str">
        <f t="shared" si="21"/>
        <v>-</v>
      </c>
      <c r="N324" s="30" t="str">
        <f>_xlfn.IFERROR(VLOOKUP(J324,'数据'!S:T,2,0),"")</f>
        <v/>
      </c>
      <c r="P324" s="30" t="str">
        <f t="shared" si="22"/>
        <v/>
      </c>
      <c r="Q324" s="31" t="str">
        <f aca="true" t="shared" si="23" ref="Q324:Q387">IF(L324&lt;&gt;"",IF(N324="",(E324&amp;"-"&amp;L324&amp;"-"&amp;P324),E324&amp;"-"&amp;L324&amp;"•"&amp;N324&amp;"-"&amp;P324),"")</f>
        <v/>
      </c>
      <c r="T324" s="62"/>
      <c r="W324" s="62"/>
      <c r="X324" s="62"/>
    </row>
    <row r="325" spans="1:24" ht="15">
      <c r="A325" s="48">
        <v>323</v>
      </c>
      <c r="H325" s="30" t="str">
        <f>IF(_xlfn.IFERROR(VLOOKUP(G325,'数据'!S:T,2,0),"否")="否","否","是")</f>
        <v>否</v>
      </c>
      <c r="I325" s="31" t="str">
        <f t="shared" si="20"/>
        <v/>
      </c>
      <c r="K325" s="30" t="str">
        <f>IF(M325="-","",IF(M325&lt;&gt;"",COUNTIF($M$2:M325,M325),""))</f>
        <v/>
      </c>
      <c r="L325" s="30" t="str">
        <f>_xlfn.IFERROR(VLOOKUP(G325,'数据'!P:Q,2,0),"")</f>
        <v/>
      </c>
      <c r="M325" s="30" t="str">
        <f t="shared" si="21"/>
        <v>-</v>
      </c>
      <c r="N325" s="30" t="str">
        <f>_xlfn.IFERROR(VLOOKUP(J325,'数据'!S:T,2,0),"")</f>
        <v/>
      </c>
      <c r="P325" s="30" t="str">
        <f t="shared" si="22"/>
        <v/>
      </c>
      <c r="Q325" s="31" t="str">
        <f t="shared" si="23"/>
        <v/>
      </c>
      <c r="T325" s="62"/>
      <c r="W325" s="62"/>
      <c r="X325" s="62"/>
    </row>
    <row r="326" spans="1:24" ht="15">
      <c r="A326" s="48">
        <v>324</v>
      </c>
      <c r="H326" s="30" t="str">
        <f>IF(_xlfn.IFERROR(VLOOKUP(G326,'数据'!S:T,2,0),"否")="否","否","是")</f>
        <v>否</v>
      </c>
      <c r="I326" s="31" t="str">
        <f t="shared" si="20"/>
        <v/>
      </c>
      <c r="K326" s="30" t="str">
        <f>IF(M326="-","",IF(M326&lt;&gt;"",COUNTIF($M$2:M326,M326),""))</f>
        <v/>
      </c>
      <c r="L326" s="30" t="str">
        <f>_xlfn.IFERROR(VLOOKUP(G326,'数据'!P:Q,2,0),"")</f>
        <v/>
      </c>
      <c r="M326" s="30" t="str">
        <f t="shared" si="21"/>
        <v>-</v>
      </c>
      <c r="N326" s="30" t="str">
        <f>_xlfn.IFERROR(VLOOKUP(J326,'数据'!S:T,2,0),"")</f>
        <v/>
      </c>
      <c r="P326" s="30" t="str">
        <f t="shared" si="22"/>
        <v/>
      </c>
      <c r="Q326" s="31" t="str">
        <f t="shared" si="23"/>
        <v/>
      </c>
      <c r="T326" s="62"/>
      <c r="W326" s="62"/>
      <c r="X326" s="62"/>
    </row>
    <row r="327" spans="1:24" ht="15">
      <c r="A327" s="48">
        <v>325</v>
      </c>
      <c r="H327" s="30" t="str">
        <f>IF(_xlfn.IFERROR(VLOOKUP(G327,'数据'!S:T,2,0),"否")="否","否","是")</f>
        <v>否</v>
      </c>
      <c r="I327" s="31" t="str">
        <f t="shared" si="20"/>
        <v/>
      </c>
      <c r="K327" s="30" t="str">
        <f>IF(M327="-","",IF(M327&lt;&gt;"",COUNTIF($M$2:M327,M327),""))</f>
        <v/>
      </c>
      <c r="L327" s="30" t="str">
        <f>_xlfn.IFERROR(VLOOKUP(G327,'数据'!P:Q,2,0),"")</f>
        <v/>
      </c>
      <c r="M327" s="30" t="str">
        <f t="shared" si="21"/>
        <v>-</v>
      </c>
      <c r="N327" s="30" t="str">
        <f>_xlfn.IFERROR(VLOOKUP(J327,'数据'!S:T,2,0),"")</f>
        <v/>
      </c>
      <c r="P327" s="30" t="str">
        <f t="shared" si="22"/>
        <v/>
      </c>
      <c r="Q327" s="31" t="str">
        <f t="shared" si="23"/>
        <v/>
      </c>
      <c r="T327" s="62"/>
      <c r="W327" s="62"/>
      <c r="X327" s="62"/>
    </row>
    <row r="328" spans="1:24" ht="15">
      <c r="A328" s="48">
        <v>326</v>
      </c>
      <c r="H328" s="30" t="str">
        <f>IF(_xlfn.IFERROR(VLOOKUP(G328,'数据'!S:T,2,0),"否")="否","否","是")</f>
        <v>否</v>
      </c>
      <c r="I328" s="31" t="str">
        <f t="shared" si="20"/>
        <v/>
      </c>
      <c r="K328" s="30" t="str">
        <f>IF(M328="-","",IF(M328&lt;&gt;"",COUNTIF($M$2:M328,M328),""))</f>
        <v/>
      </c>
      <c r="L328" s="30" t="str">
        <f>_xlfn.IFERROR(VLOOKUP(G328,'数据'!P:Q,2,0),"")</f>
        <v/>
      </c>
      <c r="M328" s="30" t="str">
        <f t="shared" si="21"/>
        <v>-</v>
      </c>
      <c r="N328" s="30" t="str">
        <f>_xlfn.IFERROR(VLOOKUP(J328,'数据'!S:T,2,0),"")</f>
        <v/>
      </c>
      <c r="P328" s="30" t="str">
        <f t="shared" si="22"/>
        <v/>
      </c>
      <c r="Q328" s="31" t="str">
        <f t="shared" si="23"/>
        <v/>
      </c>
      <c r="T328" s="62"/>
      <c r="W328" s="62"/>
      <c r="X328" s="62"/>
    </row>
    <row r="329" spans="1:24" ht="15">
      <c r="A329" s="48">
        <v>327</v>
      </c>
      <c r="H329" s="30" t="str">
        <f>IF(_xlfn.IFERROR(VLOOKUP(G329,'数据'!S:T,2,0),"否")="否","否","是")</f>
        <v>否</v>
      </c>
      <c r="I329" s="31" t="str">
        <f t="shared" si="20"/>
        <v/>
      </c>
      <c r="K329" s="30" t="str">
        <f>IF(M329="-","",IF(M329&lt;&gt;"",COUNTIF($M$2:M329,M329),""))</f>
        <v/>
      </c>
      <c r="L329" s="30" t="str">
        <f>_xlfn.IFERROR(VLOOKUP(G329,'数据'!P:Q,2,0),"")</f>
        <v/>
      </c>
      <c r="M329" s="30" t="str">
        <f t="shared" si="21"/>
        <v>-</v>
      </c>
      <c r="N329" s="30" t="str">
        <f>_xlfn.IFERROR(VLOOKUP(J329,'数据'!S:T,2,0),"")</f>
        <v/>
      </c>
      <c r="P329" s="30" t="str">
        <f t="shared" si="22"/>
        <v/>
      </c>
      <c r="Q329" s="31" t="str">
        <f t="shared" si="23"/>
        <v/>
      </c>
      <c r="T329" s="62"/>
      <c r="W329" s="62"/>
      <c r="X329" s="62"/>
    </row>
    <row r="330" spans="1:24" ht="15">
      <c r="A330" s="48">
        <v>328</v>
      </c>
      <c r="H330" s="30" t="str">
        <f>IF(_xlfn.IFERROR(VLOOKUP(G330,'数据'!S:T,2,0),"否")="否","否","是")</f>
        <v>否</v>
      </c>
      <c r="I330" s="31" t="str">
        <f t="shared" si="20"/>
        <v/>
      </c>
      <c r="K330" s="30" t="str">
        <f>IF(M330="-","",IF(M330&lt;&gt;"",COUNTIF($M$2:M330,M330),""))</f>
        <v/>
      </c>
      <c r="L330" s="30" t="str">
        <f>_xlfn.IFERROR(VLOOKUP(G330,'数据'!P:Q,2,0),"")</f>
        <v/>
      </c>
      <c r="M330" s="30" t="str">
        <f t="shared" si="21"/>
        <v>-</v>
      </c>
      <c r="N330" s="30" t="str">
        <f>_xlfn.IFERROR(VLOOKUP(J330,'数据'!S:T,2,0),"")</f>
        <v/>
      </c>
      <c r="P330" s="30" t="str">
        <f t="shared" si="22"/>
        <v/>
      </c>
      <c r="Q330" s="31" t="str">
        <f t="shared" si="23"/>
        <v/>
      </c>
      <c r="T330" s="62"/>
      <c r="W330" s="62"/>
      <c r="X330" s="62"/>
    </row>
    <row r="331" spans="1:24" ht="15">
      <c r="A331" s="48">
        <v>329</v>
      </c>
      <c r="H331" s="30" t="str">
        <f>IF(_xlfn.IFERROR(VLOOKUP(G331,'数据'!S:T,2,0),"否")="否","否","是")</f>
        <v>否</v>
      </c>
      <c r="I331" s="31" t="str">
        <f t="shared" si="20"/>
        <v/>
      </c>
      <c r="K331" s="30" t="str">
        <f>IF(M331="-","",IF(M331&lt;&gt;"",COUNTIF($M$2:M331,M331),""))</f>
        <v/>
      </c>
      <c r="L331" s="30" t="str">
        <f>_xlfn.IFERROR(VLOOKUP(G331,'数据'!P:Q,2,0),"")</f>
        <v/>
      </c>
      <c r="M331" s="30" t="str">
        <f t="shared" si="21"/>
        <v>-</v>
      </c>
      <c r="N331" s="30" t="str">
        <f>_xlfn.IFERROR(VLOOKUP(J331,'数据'!S:T,2,0),"")</f>
        <v/>
      </c>
      <c r="P331" s="30" t="str">
        <f t="shared" si="22"/>
        <v/>
      </c>
      <c r="Q331" s="31" t="str">
        <f t="shared" si="23"/>
        <v/>
      </c>
      <c r="T331" s="62"/>
      <c r="W331" s="62"/>
      <c r="X331" s="62"/>
    </row>
    <row r="332" spans="1:24" ht="15">
      <c r="A332" s="48">
        <v>330</v>
      </c>
      <c r="H332" s="30" t="str">
        <f>IF(_xlfn.IFERROR(VLOOKUP(G332,'数据'!S:T,2,0),"否")="否","否","是")</f>
        <v>否</v>
      </c>
      <c r="I332" s="31" t="str">
        <f t="shared" si="20"/>
        <v/>
      </c>
      <c r="K332" s="30" t="str">
        <f>IF(M332="-","",IF(M332&lt;&gt;"",COUNTIF($M$2:M332,M332),""))</f>
        <v/>
      </c>
      <c r="L332" s="30" t="str">
        <f>_xlfn.IFERROR(VLOOKUP(G332,'数据'!P:Q,2,0),"")</f>
        <v/>
      </c>
      <c r="M332" s="30" t="str">
        <f t="shared" si="21"/>
        <v>-</v>
      </c>
      <c r="N332" s="30" t="str">
        <f>_xlfn.IFERROR(VLOOKUP(J332,'数据'!S:T,2,0),"")</f>
        <v/>
      </c>
      <c r="P332" s="30" t="str">
        <f t="shared" si="22"/>
        <v/>
      </c>
      <c r="Q332" s="31" t="str">
        <f t="shared" si="23"/>
        <v/>
      </c>
      <c r="T332" s="62"/>
      <c r="W332" s="62"/>
      <c r="X332" s="62"/>
    </row>
    <row r="333" spans="1:24" ht="15">
      <c r="A333" s="48">
        <v>331</v>
      </c>
      <c r="H333" s="30" t="str">
        <f>IF(_xlfn.IFERROR(VLOOKUP(G333,'数据'!S:T,2,0),"否")="否","否","是")</f>
        <v>否</v>
      </c>
      <c r="I333" s="31" t="str">
        <f t="shared" si="20"/>
        <v/>
      </c>
      <c r="K333" s="30" t="str">
        <f>IF(M333="-","",IF(M333&lt;&gt;"",COUNTIF($M$2:M333,M333),""))</f>
        <v/>
      </c>
      <c r="L333" s="30" t="str">
        <f>_xlfn.IFERROR(VLOOKUP(G333,'数据'!P:Q,2,0),"")</f>
        <v/>
      </c>
      <c r="M333" s="30" t="str">
        <f t="shared" si="21"/>
        <v>-</v>
      </c>
      <c r="N333" s="30" t="str">
        <f>_xlfn.IFERROR(VLOOKUP(J333,'数据'!S:T,2,0),"")</f>
        <v/>
      </c>
      <c r="P333" s="30" t="str">
        <f t="shared" si="22"/>
        <v/>
      </c>
      <c r="Q333" s="31" t="str">
        <f t="shared" si="23"/>
        <v/>
      </c>
      <c r="T333" s="62"/>
      <c r="W333" s="62"/>
      <c r="X333" s="62"/>
    </row>
    <row r="334" spans="1:24" ht="15">
      <c r="A334" s="48">
        <v>332</v>
      </c>
      <c r="H334" s="30" t="str">
        <f>IF(_xlfn.IFERROR(VLOOKUP(G334,'数据'!S:T,2,0),"否")="否","否","是")</f>
        <v>否</v>
      </c>
      <c r="I334" s="31" t="str">
        <f t="shared" si="20"/>
        <v/>
      </c>
      <c r="K334" s="30" t="str">
        <f>IF(M334="-","",IF(M334&lt;&gt;"",COUNTIF($M$2:M334,M334),""))</f>
        <v/>
      </c>
      <c r="L334" s="30" t="str">
        <f>_xlfn.IFERROR(VLOOKUP(G334,'数据'!P:Q,2,0),"")</f>
        <v/>
      </c>
      <c r="M334" s="30" t="str">
        <f t="shared" si="21"/>
        <v>-</v>
      </c>
      <c r="N334" s="30" t="str">
        <f>_xlfn.IFERROR(VLOOKUP(J334,'数据'!S:T,2,0),"")</f>
        <v/>
      </c>
      <c r="P334" s="30" t="str">
        <f t="shared" si="22"/>
        <v/>
      </c>
      <c r="Q334" s="31" t="str">
        <f t="shared" si="23"/>
        <v/>
      </c>
      <c r="T334" s="62"/>
      <c r="W334" s="62"/>
      <c r="X334" s="62"/>
    </row>
    <row r="335" spans="1:24" ht="15">
      <c r="A335" s="48">
        <v>333</v>
      </c>
      <c r="H335" s="30" t="str">
        <f>IF(_xlfn.IFERROR(VLOOKUP(G335,'数据'!S:T,2,0),"否")="否","否","是")</f>
        <v>否</v>
      </c>
      <c r="I335" s="31" t="str">
        <f t="shared" si="20"/>
        <v/>
      </c>
      <c r="K335" s="30" t="str">
        <f>IF(M335="-","",IF(M335&lt;&gt;"",COUNTIF($M$2:M335,M335),""))</f>
        <v/>
      </c>
      <c r="L335" s="30" t="str">
        <f>_xlfn.IFERROR(VLOOKUP(G335,'数据'!P:Q,2,0),"")</f>
        <v/>
      </c>
      <c r="M335" s="30" t="str">
        <f t="shared" si="21"/>
        <v>-</v>
      </c>
      <c r="N335" s="30" t="str">
        <f>_xlfn.IFERROR(VLOOKUP(J335,'数据'!S:T,2,0),"")</f>
        <v/>
      </c>
      <c r="P335" s="30" t="str">
        <f t="shared" si="22"/>
        <v/>
      </c>
      <c r="Q335" s="31" t="str">
        <f t="shared" si="23"/>
        <v/>
      </c>
      <c r="T335" s="62"/>
      <c r="W335" s="62"/>
      <c r="X335" s="62"/>
    </row>
    <row r="336" spans="1:24" ht="15">
      <c r="A336" s="48">
        <v>334</v>
      </c>
      <c r="H336" s="30" t="str">
        <f>IF(_xlfn.IFERROR(VLOOKUP(G336,'数据'!S:T,2,0),"否")="否","否","是")</f>
        <v>否</v>
      </c>
      <c r="I336" s="31" t="str">
        <f t="shared" si="20"/>
        <v/>
      </c>
      <c r="K336" s="30" t="str">
        <f>IF(M336="-","",IF(M336&lt;&gt;"",COUNTIF($M$2:M336,M336),""))</f>
        <v/>
      </c>
      <c r="L336" s="30" t="str">
        <f>_xlfn.IFERROR(VLOOKUP(G336,'数据'!P:Q,2,0),"")</f>
        <v/>
      </c>
      <c r="M336" s="30" t="str">
        <f t="shared" si="21"/>
        <v>-</v>
      </c>
      <c r="N336" s="30" t="str">
        <f>_xlfn.IFERROR(VLOOKUP(J336,'数据'!S:T,2,0),"")</f>
        <v/>
      </c>
      <c r="P336" s="30" t="str">
        <f t="shared" si="22"/>
        <v/>
      </c>
      <c r="Q336" s="31" t="str">
        <f t="shared" si="23"/>
        <v/>
      </c>
      <c r="T336" s="62"/>
      <c r="W336" s="62"/>
      <c r="X336" s="62"/>
    </row>
    <row r="337" spans="1:24" ht="15">
      <c r="A337" s="48">
        <v>335</v>
      </c>
      <c r="H337" s="30" t="str">
        <f>IF(_xlfn.IFERROR(VLOOKUP(G337,'数据'!S:T,2,0),"否")="否","否","是")</f>
        <v>否</v>
      </c>
      <c r="I337" s="31" t="str">
        <f t="shared" si="20"/>
        <v/>
      </c>
      <c r="K337" s="30" t="str">
        <f>IF(M337="-","",IF(M337&lt;&gt;"",COUNTIF($M$2:M337,M337),""))</f>
        <v/>
      </c>
      <c r="L337" s="30" t="str">
        <f>_xlfn.IFERROR(VLOOKUP(G337,'数据'!P:Q,2,0),"")</f>
        <v/>
      </c>
      <c r="M337" s="30" t="str">
        <f t="shared" si="21"/>
        <v>-</v>
      </c>
      <c r="N337" s="30" t="str">
        <f>_xlfn.IFERROR(VLOOKUP(J337,'数据'!S:T,2,0),"")</f>
        <v/>
      </c>
      <c r="P337" s="30" t="str">
        <f t="shared" si="22"/>
        <v/>
      </c>
      <c r="Q337" s="31" t="str">
        <f t="shared" si="23"/>
        <v/>
      </c>
      <c r="T337" s="62"/>
      <c r="W337" s="62"/>
      <c r="X337" s="62"/>
    </row>
    <row r="338" spans="1:24" ht="15">
      <c r="A338" s="48">
        <v>336</v>
      </c>
      <c r="H338" s="30" t="str">
        <f>IF(_xlfn.IFERROR(VLOOKUP(G338,'数据'!S:T,2,0),"否")="否","否","是")</f>
        <v>否</v>
      </c>
      <c r="I338" s="31" t="str">
        <f t="shared" si="20"/>
        <v/>
      </c>
      <c r="K338" s="30" t="str">
        <f>IF(M338="-","",IF(M338&lt;&gt;"",COUNTIF($M$2:M338,M338),""))</f>
        <v/>
      </c>
      <c r="L338" s="30" t="str">
        <f>_xlfn.IFERROR(VLOOKUP(G338,'数据'!P:Q,2,0),"")</f>
        <v/>
      </c>
      <c r="M338" s="30" t="str">
        <f t="shared" si="21"/>
        <v>-</v>
      </c>
      <c r="N338" s="30" t="str">
        <f>_xlfn.IFERROR(VLOOKUP(J338,'数据'!S:T,2,0),"")</f>
        <v/>
      </c>
      <c r="P338" s="30" t="str">
        <f t="shared" si="22"/>
        <v/>
      </c>
      <c r="Q338" s="31" t="str">
        <f t="shared" si="23"/>
        <v/>
      </c>
      <c r="T338" s="62"/>
      <c r="W338" s="62"/>
      <c r="X338" s="62"/>
    </row>
    <row r="339" spans="1:24" ht="15">
      <c r="A339" s="48">
        <v>337</v>
      </c>
      <c r="H339" s="30" t="str">
        <f>IF(_xlfn.IFERROR(VLOOKUP(G339,'数据'!S:T,2,0),"否")="否","否","是")</f>
        <v>否</v>
      </c>
      <c r="I339" s="31" t="str">
        <f t="shared" si="20"/>
        <v/>
      </c>
      <c r="K339" s="30" t="str">
        <f>IF(M339="-","",IF(M339&lt;&gt;"",COUNTIF($M$2:M339,M339),""))</f>
        <v/>
      </c>
      <c r="L339" s="30" t="str">
        <f>_xlfn.IFERROR(VLOOKUP(G339,'数据'!P:Q,2,0),"")</f>
        <v/>
      </c>
      <c r="M339" s="30" t="str">
        <f t="shared" si="21"/>
        <v>-</v>
      </c>
      <c r="N339" s="30" t="str">
        <f>_xlfn.IFERROR(VLOOKUP(J339,'数据'!S:T,2,0),"")</f>
        <v/>
      </c>
      <c r="P339" s="30" t="str">
        <f t="shared" si="22"/>
        <v/>
      </c>
      <c r="Q339" s="31" t="str">
        <f t="shared" si="23"/>
        <v/>
      </c>
      <c r="T339" s="62"/>
      <c r="W339" s="62"/>
      <c r="X339" s="62"/>
    </row>
    <row r="340" spans="1:24" ht="15">
      <c r="A340" s="48">
        <v>338</v>
      </c>
      <c r="H340" s="30" t="str">
        <f>IF(_xlfn.IFERROR(VLOOKUP(G340,'数据'!S:T,2,0),"否")="否","否","是")</f>
        <v>否</v>
      </c>
      <c r="I340" s="31" t="str">
        <f t="shared" si="20"/>
        <v/>
      </c>
      <c r="K340" s="30" t="str">
        <f>IF(M340="-","",IF(M340&lt;&gt;"",COUNTIF($M$2:M340,M340),""))</f>
        <v/>
      </c>
      <c r="L340" s="30" t="str">
        <f>_xlfn.IFERROR(VLOOKUP(G340,'数据'!P:Q,2,0),"")</f>
        <v/>
      </c>
      <c r="M340" s="30" t="str">
        <f t="shared" si="21"/>
        <v>-</v>
      </c>
      <c r="N340" s="30" t="str">
        <f>_xlfn.IFERROR(VLOOKUP(J340,'数据'!S:T,2,0),"")</f>
        <v/>
      </c>
      <c r="P340" s="30" t="str">
        <f t="shared" si="22"/>
        <v/>
      </c>
      <c r="Q340" s="31" t="str">
        <f t="shared" si="23"/>
        <v/>
      </c>
      <c r="T340" s="62"/>
      <c r="W340" s="62"/>
      <c r="X340" s="62"/>
    </row>
    <row r="341" spans="1:24" ht="15">
      <c r="A341" s="48">
        <v>339</v>
      </c>
      <c r="H341" s="30" t="str">
        <f>IF(_xlfn.IFERROR(VLOOKUP(G341,'数据'!S:T,2,0),"否")="否","否","是")</f>
        <v>否</v>
      </c>
      <c r="I341" s="31" t="str">
        <f t="shared" si="20"/>
        <v/>
      </c>
      <c r="K341" s="30" t="str">
        <f>IF(M341="-","",IF(M341&lt;&gt;"",COUNTIF($M$2:M341,M341),""))</f>
        <v/>
      </c>
      <c r="L341" s="30" t="str">
        <f>_xlfn.IFERROR(VLOOKUP(G341,'数据'!P:Q,2,0),"")</f>
        <v/>
      </c>
      <c r="M341" s="30" t="str">
        <f t="shared" si="21"/>
        <v>-</v>
      </c>
      <c r="N341" s="30" t="str">
        <f>_xlfn.IFERROR(VLOOKUP(J341,'数据'!S:T,2,0),"")</f>
        <v/>
      </c>
      <c r="P341" s="30" t="str">
        <f t="shared" si="22"/>
        <v/>
      </c>
      <c r="Q341" s="31" t="str">
        <f t="shared" si="23"/>
        <v/>
      </c>
      <c r="T341" s="62"/>
      <c r="W341" s="62"/>
      <c r="X341" s="62"/>
    </row>
    <row r="342" spans="1:24" ht="15">
      <c r="A342" s="48">
        <v>340</v>
      </c>
      <c r="H342" s="30" t="str">
        <f>IF(_xlfn.IFERROR(VLOOKUP(G342,'数据'!S:T,2,0),"否")="否","否","是")</f>
        <v>否</v>
      </c>
      <c r="I342" s="31" t="str">
        <f t="shared" si="20"/>
        <v/>
      </c>
      <c r="K342" s="30" t="str">
        <f>IF(M342="-","",IF(M342&lt;&gt;"",COUNTIF($M$2:M342,M342),""))</f>
        <v/>
      </c>
      <c r="L342" s="30" t="str">
        <f>_xlfn.IFERROR(VLOOKUP(G342,'数据'!P:Q,2,0),"")</f>
        <v/>
      </c>
      <c r="M342" s="30" t="str">
        <f t="shared" si="21"/>
        <v>-</v>
      </c>
      <c r="N342" s="30" t="str">
        <f>_xlfn.IFERROR(VLOOKUP(J342,'数据'!S:T,2,0),"")</f>
        <v/>
      </c>
      <c r="P342" s="30" t="str">
        <f t="shared" si="22"/>
        <v/>
      </c>
      <c r="Q342" s="31" t="str">
        <f t="shared" si="23"/>
        <v/>
      </c>
      <c r="T342" s="62"/>
      <c r="W342" s="62"/>
      <c r="X342" s="62"/>
    </row>
    <row r="343" spans="1:24" ht="15">
      <c r="A343" s="48">
        <v>341</v>
      </c>
      <c r="H343" s="30" t="str">
        <f>IF(_xlfn.IFERROR(VLOOKUP(G343,'数据'!S:T,2,0),"否")="否","否","是")</f>
        <v>否</v>
      </c>
      <c r="I343" s="31" t="str">
        <f t="shared" si="20"/>
        <v/>
      </c>
      <c r="K343" s="30" t="str">
        <f>IF(M343="-","",IF(M343&lt;&gt;"",COUNTIF($M$2:M343,M343),""))</f>
        <v/>
      </c>
      <c r="L343" s="30" t="str">
        <f>_xlfn.IFERROR(VLOOKUP(G343,'数据'!P:Q,2,0),"")</f>
        <v/>
      </c>
      <c r="M343" s="30" t="str">
        <f t="shared" si="21"/>
        <v>-</v>
      </c>
      <c r="N343" s="30" t="str">
        <f>_xlfn.IFERROR(VLOOKUP(J343,'数据'!S:T,2,0),"")</f>
        <v/>
      </c>
      <c r="P343" s="30" t="str">
        <f t="shared" si="22"/>
        <v/>
      </c>
      <c r="Q343" s="31" t="str">
        <f t="shared" si="23"/>
        <v/>
      </c>
      <c r="T343" s="62"/>
      <c r="W343" s="62"/>
      <c r="X343" s="62"/>
    </row>
    <row r="344" spans="1:24" ht="15">
      <c r="A344" s="48">
        <v>342</v>
      </c>
      <c r="H344" s="30" t="str">
        <f>IF(_xlfn.IFERROR(VLOOKUP(G344,'数据'!S:T,2,0),"否")="否","否","是")</f>
        <v>否</v>
      </c>
      <c r="I344" s="31" t="str">
        <f t="shared" si="20"/>
        <v/>
      </c>
      <c r="K344" s="30" t="str">
        <f>IF(M344="-","",IF(M344&lt;&gt;"",COUNTIF($M$2:M344,M344),""))</f>
        <v/>
      </c>
      <c r="L344" s="30" t="str">
        <f>_xlfn.IFERROR(VLOOKUP(G344,'数据'!P:Q,2,0),"")</f>
        <v/>
      </c>
      <c r="M344" s="30" t="str">
        <f t="shared" si="21"/>
        <v>-</v>
      </c>
      <c r="N344" s="30" t="str">
        <f>_xlfn.IFERROR(VLOOKUP(J344,'数据'!S:T,2,0),"")</f>
        <v/>
      </c>
      <c r="P344" s="30" t="str">
        <f t="shared" si="22"/>
        <v/>
      </c>
      <c r="Q344" s="31" t="str">
        <f t="shared" si="23"/>
        <v/>
      </c>
      <c r="T344" s="62"/>
      <c r="W344" s="62"/>
      <c r="X344" s="62"/>
    </row>
    <row r="345" spans="1:24" ht="15">
      <c r="A345" s="48">
        <v>343</v>
      </c>
      <c r="H345" s="30" t="str">
        <f>IF(_xlfn.IFERROR(VLOOKUP(G345,'数据'!S:T,2,0),"否")="否","否","是")</f>
        <v>否</v>
      </c>
      <c r="I345" s="31" t="str">
        <f t="shared" si="20"/>
        <v/>
      </c>
      <c r="K345" s="30" t="str">
        <f>IF(M345="-","",IF(M345&lt;&gt;"",COUNTIF($M$2:M345,M345),""))</f>
        <v/>
      </c>
      <c r="L345" s="30" t="str">
        <f>_xlfn.IFERROR(VLOOKUP(G345,'数据'!P:Q,2,0),"")</f>
        <v/>
      </c>
      <c r="M345" s="30" t="str">
        <f t="shared" si="21"/>
        <v>-</v>
      </c>
      <c r="N345" s="30" t="str">
        <f>_xlfn.IFERROR(VLOOKUP(J345,'数据'!S:T,2,0),"")</f>
        <v/>
      </c>
      <c r="P345" s="30" t="str">
        <f t="shared" si="22"/>
        <v/>
      </c>
      <c r="Q345" s="31" t="str">
        <f t="shared" si="23"/>
        <v/>
      </c>
      <c r="T345" s="62"/>
      <c r="W345" s="62"/>
      <c r="X345" s="62"/>
    </row>
    <row r="346" spans="1:24" ht="15">
      <c r="A346" s="48">
        <v>344</v>
      </c>
      <c r="H346" s="30" t="str">
        <f>IF(_xlfn.IFERROR(VLOOKUP(G346,'数据'!S:T,2,0),"否")="否","否","是")</f>
        <v>否</v>
      </c>
      <c r="I346" s="31" t="str">
        <f t="shared" si="20"/>
        <v/>
      </c>
      <c r="K346" s="30" t="str">
        <f>IF(M346="-","",IF(M346&lt;&gt;"",COUNTIF($M$2:M346,M346),""))</f>
        <v/>
      </c>
      <c r="L346" s="30" t="str">
        <f>_xlfn.IFERROR(VLOOKUP(G346,'数据'!P:Q,2,0),"")</f>
        <v/>
      </c>
      <c r="M346" s="30" t="str">
        <f t="shared" si="21"/>
        <v>-</v>
      </c>
      <c r="N346" s="30" t="str">
        <f>_xlfn.IFERROR(VLOOKUP(J346,'数据'!S:T,2,0),"")</f>
        <v/>
      </c>
      <c r="P346" s="30" t="str">
        <f t="shared" si="22"/>
        <v/>
      </c>
      <c r="Q346" s="31" t="str">
        <f t="shared" si="23"/>
        <v/>
      </c>
      <c r="T346" s="62"/>
      <c r="W346" s="62"/>
      <c r="X346" s="62"/>
    </row>
    <row r="347" spans="1:24" ht="15">
      <c r="A347" s="48">
        <v>345</v>
      </c>
      <c r="H347" s="30" t="str">
        <f>IF(_xlfn.IFERROR(VLOOKUP(G347,'数据'!S:T,2,0),"否")="否","否","是")</f>
        <v>否</v>
      </c>
      <c r="I347" s="31" t="str">
        <f t="shared" si="20"/>
        <v/>
      </c>
      <c r="K347" s="30" t="str">
        <f>IF(M347="-","",IF(M347&lt;&gt;"",COUNTIF($M$2:M347,M347),""))</f>
        <v/>
      </c>
      <c r="L347" s="30" t="str">
        <f>_xlfn.IFERROR(VLOOKUP(G347,'数据'!P:Q,2,0),"")</f>
        <v/>
      </c>
      <c r="M347" s="30" t="str">
        <f t="shared" si="21"/>
        <v>-</v>
      </c>
      <c r="N347" s="30" t="str">
        <f>_xlfn.IFERROR(VLOOKUP(J347,'数据'!S:T,2,0),"")</f>
        <v/>
      </c>
      <c r="P347" s="30" t="str">
        <f t="shared" si="22"/>
        <v/>
      </c>
      <c r="Q347" s="31" t="str">
        <f t="shared" si="23"/>
        <v/>
      </c>
      <c r="T347" s="62"/>
      <c r="W347" s="62"/>
      <c r="X347" s="62"/>
    </row>
    <row r="348" spans="1:24" ht="15">
      <c r="A348" s="48">
        <v>346</v>
      </c>
      <c r="H348" s="30" t="str">
        <f>IF(_xlfn.IFERROR(VLOOKUP(G348,'数据'!S:T,2,0),"否")="否","否","是")</f>
        <v>否</v>
      </c>
      <c r="I348" s="31" t="str">
        <f t="shared" si="20"/>
        <v/>
      </c>
      <c r="K348" s="30" t="str">
        <f>IF(M348="-","",IF(M348&lt;&gt;"",COUNTIF($M$2:M348,M348),""))</f>
        <v/>
      </c>
      <c r="L348" s="30" t="str">
        <f>_xlfn.IFERROR(VLOOKUP(G348,'数据'!P:Q,2,0),"")</f>
        <v/>
      </c>
      <c r="M348" s="30" t="str">
        <f t="shared" si="21"/>
        <v>-</v>
      </c>
      <c r="N348" s="30" t="str">
        <f>_xlfn.IFERROR(VLOOKUP(J348,'数据'!S:T,2,0),"")</f>
        <v/>
      </c>
      <c r="P348" s="30" t="str">
        <f t="shared" si="22"/>
        <v/>
      </c>
      <c r="Q348" s="31" t="str">
        <f t="shared" si="23"/>
        <v/>
      </c>
      <c r="T348" s="62"/>
      <c r="W348" s="62"/>
      <c r="X348" s="62"/>
    </row>
    <row r="349" spans="1:24" ht="15">
      <c r="A349" s="48">
        <v>347</v>
      </c>
      <c r="H349" s="30" t="str">
        <f>IF(_xlfn.IFERROR(VLOOKUP(G349,'数据'!S:T,2,0),"否")="否","否","是")</f>
        <v>否</v>
      </c>
      <c r="I349" s="31" t="str">
        <f t="shared" si="20"/>
        <v/>
      </c>
      <c r="K349" s="30" t="str">
        <f>IF(M349="-","",IF(M349&lt;&gt;"",COUNTIF($M$2:M349,M349),""))</f>
        <v/>
      </c>
      <c r="L349" s="30" t="str">
        <f>_xlfn.IFERROR(VLOOKUP(G349,'数据'!P:Q,2,0),"")</f>
        <v/>
      </c>
      <c r="M349" s="30" t="str">
        <f t="shared" si="21"/>
        <v>-</v>
      </c>
      <c r="N349" s="30" t="str">
        <f>_xlfn.IFERROR(VLOOKUP(J349,'数据'!S:T,2,0),"")</f>
        <v/>
      </c>
      <c r="P349" s="30" t="str">
        <f t="shared" si="22"/>
        <v/>
      </c>
      <c r="Q349" s="31" t="str">
        <f t="shared" si="23"/>
        <v/>
      </c>
      <c r="T349" s="62"/>
      <c r="W349" s="62"/>
      <c r="X349" s="62"/>
    </row>
    <row r="350" spans="1:24" ht="15">
      <c r="A350" s="48">
        <v>348</v>
      </c>
      <c r="H350" s="30" t="str">
        <f>IF(_xlfn.IFERROR(VLOOKUP(G350,'数据'!S:T,2,0),"否")="否","否","是")</f>
        <v>否</v>
      </c>
      <c r="I350" s="31" t="str">
        <f t="shared" si="20"/>
        <v/>
      </c>
      <c r="K350" s="30" t="str">
        <f>IF(M350="-","",IF(M350&lt;&gt;"",COUNTIF($M$2:M350,M350),""))</f>
        <v/>
      </c>
      <c r="L350" s="30" t="str">
        <f>_xlfn.IFERROR(VLOOKUP(G350,'数据'!P:Q,2,0),"")</f>
        <v/>
      </c>
      <c r="M350" s="30" t="str">
        <f t="shared" si="21"/>
        <v>-</v>
      </c>
      <c r="N350" s="30" t="str">
        <f>_xlfn.IFERROR(VLOOKUP(J350,'数据'!S:T,2,0),"")</f>
        <v/>
      </c>
      <c r="P350" s="30" t="str">
        <f t="shared" si="22"/>
        <v/>
      </c>
      <c r="Q350" s="31" t="str">
        <f t="shared" si="23"/>
        <v/>
      </c>
      <c r="T350" s="62"/>
      <c r="W350" s="62"/>
      <c r="X350" s="62"/>
    </row>
    <row r="351" spans="1:24" ht="15">
      <c r="A351" s="48">
        <v>349</v>
      </c>
      <c r="H351" s="30" t="str">
        <f>IF(_xlfn.IFERROR(VLOOKUP(G351,'数据'!S:T,2,0),"否")="否","否","是")</f>
        <v>否</v>
      </c>
      <c r="I351" s="31" t="str">
        <f t="shared" si="20"/>
        <v/>
      </c>
      <c r="K351" s="30" t="str">
        <f>IF(M351="-","",IF(M351&lt;&gt;"",COUNTIF($M$2:M351,M351),""))</f>
        <v/>
      </c>
      <c r="L351" s="30" t="str">
        <f>_xlfn.IFERROR(VLOOKUP(G351,'数据'!P:Q,2,0),"")</f>
        <v/>
      </c>
      <c r="M351" s="30" t="str">
        <f t="shared" si="21"/>
        <v>-</v>
      </c>
      <c r="N351" s="30" t="str">
        <f>_xlfn.IFERROR(VLOOKUP(J351,'数据'!S:T,2,0),"")</f>
        <v/>
      </c>
      <c r="P351" s="30" t="str">
        <f t="shared" si="22"/>
        <v/>
      </c>
      <c r="Q351" s="31" t="str">
        <f t="shared" si="23"/>
        <v/>
      </c>
      <c r="T351" s="62"/>
      <c r="W351" s="62"/>
      <c r="X351" s="62"/>
    </row>
    <row r="352" spans="1:24" ht="15">
      <c r="A352" s="48">
        <v>350</v>
      </c>
      <c r="H352" s="30" t="str">
        <f>IF(_xlfn.IFERROR(VLOOKUP(G352,'数据'!S:T,2,0),"否")="否","否","是")</f>
        <v>否</v>
      </c>
      <c r="I352" s="31" t="str">
        <f t="shared" si="20"/>
        <v/>
      </c>
      <c r="K352" s="30" t="str">
        <f>IF(M352="-","",IF(M352&lt;&gt;"",COUNTIF($M$2:M352,M352),""))</f>
        <v/>
      </c>
      <c r="L352" s="30" t="str">
        <f>_xlfn.IFERROR(VLOOKUP(G352,'数据'!P:Q,2,0),"")</f>
        <v/>
      </c>
      <c r="M352" s="30" t="str">
        <f t="shared" si="21"/>
        <v>-</v>
      </c>
      <c r="N352" s="30" t="str">
        <f>_xlfn.IFERROR(VLOOKUP(J352,'数据'!S:T,2,0),"")</f>
        <v/>
      </c>
      <c r="P352" s="30" t="str">
        <f t="shared" si="22"/>
        <v/>
      </c>
      <c r="Q352" s="31" t="str">
        <f t="shared" si="23"/>
        <v/>
      </c>
      <c r="T352" s="62"/>
      <c r="W352" s="62"/>
      <c r="X352" s="62"/>
    </row>
    <row r="353" spans="1:24" ht="15">
      <c r="A353" s="48">
        <v>351</v>
      </c>
      <c r="H353" s="30" t="str">
        <f>IF(_xlfn.IFERROR(VLOOKUP(G353,'数据'!S:T,2,0),"否")="否","否","是")</f>
        <v>否</v>
      </c>
      <c r="I353" s="31" t="str">
        <f t="shared" si="20"/>
        <v/>
      </c>
      <c r="K353" s="30" t="str">
        <f>IF(M353="-","",IF(M353&lt;&gt;"",COUNTIF($M$2:M353,M353),""))</f>
        <v/>
      </c>
      <c r="L353" s="30" t="str">
        <f>_xlfn.IFERROR(VLOOKUP(G353,'数据'!P:Q,2,0),"")</f>
        <v/>
      </c>
      <c r="M353" s="30" t="str">
        <f t="shared" si="21"/>
        <v>-</v>
      </c>
      <c r="N353" s="30" t="str">
        <f>_xlfn.IFERROR(VLOOKUP(J353,'数据'!S:T,2,0),"")</f>
        <v/>
      </c>
      <c r="P353" s="30" t="str">
        <f t="shared" si="22"/>
        <v/>
      </c>
      <c r="Q353" s="31" t="str">
        <f t="shared" si="23"/>
        <v/>
      </c>
      <c r="T353" s="62"/>
      <c r="W353" s="62"/>
      <c r="X353" s="62"/>
    </row>
    <row r="354" spans="1:24" ht="15">
      <c r="A354" s="48">
        <v>352</v>
      </c>
      <c r="H354" s="30" t="str">
        <f>IF(_xlfn.IFERROR(VLOOKUP(G354,'数据'!S:T,2,0),"否")="否","否","是")</f>
        <v>否</v>
      </c>
      <c r="I354" s="31" t="str">
        <f t="shared" si="20"/>
        <v/>
      </c>
      <c r="K354" s="30" t="str">
        <f>IF(M354="-","",IF(M354&lt;&gt;"",COUNTIF($M$2:M354,M354),""))</f>
        <v/>
      </c>
      <c r="L354" s="30" t="str">
        <f>_xlfn.IFERROR(VLOOKUP(G354,'数据'!P:Q,2,0),"")</f>
        <v/>
      </c>
      <c r="M354" s="30" t="str">
        <f t="shared" si="21"/>
        <v>-</v>
      </c>
      <c r="N354" s="30" t="str">
        <f>_xlfn.IFERROR(VLOOKUP(J354,'数据'!S:T,2,0),"")</f>
        <v/>
      </c>
      <c r="P354" s="30" t="str">
        <f t="shared" si="22"/>
        <v/>
      </c>
      <c r="Q354" s="31" t="str">
        <f t="shared" si="23"/>
        <v/>
      </c>
      <c r="T354" s="62"/>
      <c r="W354" s="62"/>
      <c r="X354" s="62"/>
    </row>
    <row r="355" spans="1:24" ht="15">
      <c r="A355" s="48">
        <v>353</v>
      </c>
      <c r="H355" s="30" t="str">
        <f>IF(_xlfn.IFERROR(VLOOKUP(G355,'数据'!S:T,2,0),"否")="否","否","是")</f>
        <v>否</v>
      </c>
      <c r="I355" s="31" t="str">
        <f t="shared" si="20"/>
        <v/>
      </c>
      <c r="K355" s="30" t="str">
        <f>IF(M355="-","",IF(M355&lt;&gt;"",COUNTIF($M$2:M355,M355),""))</f>
        <v/>
      </c>
      <c r="L355" s="30" t="str">
        <f>_xlfn.IFERROR(VLOOKUP(G355,'数据'!P:Q,2,0),"")</f>
        <v/>
      </c>
      <c r="M355" s="30" t="str">
        <f t="shared" si="21"/>
        <v>-</v>
      </c>
      <c r="N355" s="30" t="str">
        <f>_xlfn.IFERROR(VLOOKUP(J355,'数据'!S:T,2,0),"")</f>
        <v/>
      </c>
      <c r="P355" s="30" t="str">
        <f t="shared" si="22"/>
        <v/>
      </c>
      <c r="Q355" s="31" t="str">
        <f t="shared" si="23"/>
        <v/>
      </c>
      <c r="T355" s="62"/>
      <c r="W355" s="62"/>
      <c r="X355" s="62"/>
    </row>
    <row r="356" spans="1:24" ht="15">
      <c r="A356" s="48">
        <v>354</v>
      </c>
      <c r="H356" s="30" t="str">
        <f>IF(_xlfn.IFERROR(VLOOKUP(G356,'数据'!S:T,2,0),"否")="否","否","是")</f>
        <v>否</v>
      </c>
      <c r="I356" s="31" t="str">
        <f t="shared" si="20"/>
        <v/>
      </c>
      <c r="K356" s="30" t="str">
        <f>IF(M356="-","",IF(M356&lt;&gt;"",COUNTIF($M$2:M356,M356),""))</f>
        <v/>
      </c>
      <c r="L356" s="30" t="str">
        <f>_xlfn.IFERROR(VLOOKUP(G356,'数据'!P:Q,2,0),"")</f>
        <v/>
      </c>
      <c r="M356" s="30" t="str">
        <f t="shared" si="21"/>
        <v>-</v>
      </c>
      <c r="N356" s="30" t="str">
        <f>_xlfn.IFERROR(VLOOKUP(J356,'数据'!S:T,2,0),"")</f>
        <v/>
      </c>
      <c r="P356" s="30" t="str">
        <f t="shared" si="22"/>
        <v/>
      </c>
      <c r="Q356" s="31" t="str">
        <f t="shared" si="23"/>
        <v/>
      </c>
      <c r="T356" s="62"/>
      <c r="W356" s="62"/>
      <c r="X356" s="62"/>
    </row>
    <row r="357" spans="1:24" ht="15">
      <c r="A357" s="48">
        <v>355</v>
      </c>
      <c r="H357" s="30" t="str">
        <f>IF(_xlfn.IFERROR(VLOOKUP(G357,'数据'!S:T,2,0),"否")="否","否","是")</f>
        <v>否</v>
      </c>
      <c r="I357" s="31" t="str">
        <f t="shared" si="20"/>
        <v/>
      </c>
      <c r="K357" s="30" t="str">
        <f>IF(M357="-","",IF(M357&lt;&gt;"",COUNTIF($M$2:M357,M357),""))</f>
        <v/>
      </c>
      <c r="L357" s="30" t="str">
        <f>_xlfn.IFERROR(VLOOKUP(G357,'数据'!P:Q,2,0),"")</f>
        <v/>
      </c>
      <c r="M357" s="30" t="str">
        <f t="shared" si="21"/>
        <v>-</v>
      </c>
      <c r="N357" s="30" t="str">
        <f>_xlfn.IFERROR(VLOOKUP(J357,'数据'!S:T,2,0),"")</f>
        <v/>
      </c>
      <c r="P357" s="30" t="str">
        <f t="shared" si="22"/>
        <v/>
      </c>
      <c r="Q357" s="31" t="str">
        <f t="shared" si="23"/>
        <v/>
      </c>
      <c r="T357" s="62"/>
      <c r="W357" s="62"/>
      <c r="X357" s="62"/>
    </row>
    <row r="358" spans="1:24" ht="15">
      <c r="A358" s="48">
        <v>356</v>
      </c>
      <c r="H358" s="30" t="str">
        <f>IF(_xlfn.IFERROR(VLOOKUP(G358,'数据'!S:T,2,0),"否")="否","否","是")</f>
        <v>否</v>
      </c>
      <c r="I358" s="31" t="str">
        <f aca="true" t="shared" si="24" ref="I358:I421">IF(G358&lt;&gt;"",H358,"")</f>
        <v/>
      </c>
      <c r="K358" s="30" t="str">
        <f>IF(M358="-","",IF(M358&lt;&gt;"",COUNTIF($M$2:M358,M358),""))</f>
        <v/>
      </c>
      <c r="L358" s="30" t="str">
        <f>_xlfn.IFERROR(VLOOKUP(G358,'数据'!P:Q,2,0),"")</f>
        <v/>
      </c>
      <c r="M358" s="30" t="str">
        <f aca="true" t="shared" si="25" ref="M358:M421">E358&amp;"-"&amp;L358&amp;N358</f>
        <v>-</v>
      </c>
      <c r="N358" s="30" t="str">
        <f>_xlfn.IFERROR(VLOOKUP(J358,'数据'!S:T,2,0),"")</f>
        <v/>
      </c>
      <c r="P358" s="30" t="str">
        <f t="shared" si="22"/>
        <v/>
      </c>
      <c r="Q358" s="31" t="str">
        <f t="shared" si="23"/>
        <v/>
      </c>
      <c r="T358" s="62"/>
      <c r="W358" s="62"/>
      <c r="X358" s="62"/>
    </row>
    <row r="359" spans="1:24" ht="15">
      <c r="A359" s="48">
        <v>357</v>
      </c>
      <c r="H359" s="30" t="str">
        <f>IF(_xlfn.IFERROR(VLOOKUP(G359,'数据'!S:T,2,0),"否")="否","否","是")</f>
        <v>否</v>
      </c>
      <c r="I359" s="31" t="str">
        <f t="shared" si="24"/>
        <v/>
      </c>
      <c r="K359" s="30" t="str">
        <f>IF(M359="-","",IF(M359&lt;&gt;"",COUNTIF($M$2:M359,M359),""))</f>
        <v/>
      </c>
      <c r="L359" s="30" t="str">
        <f>_xlfn.IFERROR(VLOOKUP(G359,'数据'!P:Q,2,0),"")</f>
        <v/>
      </c>
      <c r="M359" s="30" t="str">
        <f t="shared" si="25"/>
        <v>-</v>
      </c>
      <c r="N359" s="30" t="str">
        <f>_xlfn.IFERROR(VLOOKUP(J359,'数据'!S:T,2,0),"")</f>
        <v/>
      </c>
      <c r="P359" s="30" t="str">
        <f t="shared" si="22"/>
        <v/>
      </c>
      <c r="Q359" s="31" t="str">
        <f t="shared" si="23"/>
        <v/>
      </c>
      <c r="T359" s="62"/>
      <c r="W359" s="62"/>
      <c r="X359" s="62"/>
    </row>
    <row r="360" spans="1:24" ht="15">
      <c r="A360" s="48">
        <v>358</v>
      </c>
      <c r="H360" s="30" t="str">
        <f>IF(_xlfn.IFERROR(VLOOKUP(G360,'数据'!S:T,2,0),"否")="否","否","是")</f>
        <v>否</v>
      </c>
      <c r="I360" s="31" t="str">
        <f t="shared" si="24"/>
        <v/>
      </c>
      <c r="K360" s="30" t="str">
        <f>IF(M360="-","",IF(M360&lt;&gt;"",COUNTIF($M$2:M360,M360),""))</f>
        <v/>
      </c>
      <c r="L360" s="30" t="str">
        <f>_xlfn.IFERROR(VLOOKUP(G360,'数据'!P:Q,2,0),"")</f>
        <v/>
      </c>
      <c r="M360" s="30" t="str">
        <f t="shared" si="25"/>
        <v>-</v>
      </c>
      <c r="N360" s="30" t="str">
        <f>_xlfn.IFERROR(VLOOKUP(J360,'数据'!S:T,2,0),"")</f>
        <v/>
      </c>
      <c r="P360" s="30" t="str">
        <f t="shared" si="22"/>
        <v/>
      </c>
      <c r="Q360" s="31" t="str">
        <f t="shared" si="23"/>
        <v/>
      </c>
      <c r="T360" s="62"/>
      <c r="W360" s="62"/>
      <c r="X360" s="62"/>
    </row>
    <row r="361" spans="1:24" ht="15">
      <c r="A361" s="48">
        <v>359</v>
      </c>
      <c r="H361" s="30" t="str">
        <f>IF(_xlfn.IFERROR(VLOOKUP(G361,'数据'!S:T,2,0),"否")="否","否","是")</f>
        <v>否</v>
      </c>
      <c r="I361" s="31" t="str">
        <f t="shared" si="24"/>
        <v/>
      </c>
      <c r="K361" s="30" t="str">
        <f>IF(M361="-","",IF(M361&lt;&gt;"",COUNTIF($M$2:M361,M361),""))</f>
        <v/>
      </c>
      <c r="L361" s="30" t="str">
        <f>_xlfn.IFERROR(VLOOKUP(G361,'数据'!P:Q,2,0),"")</f>
        <v/>
      </c>
      <c r="M361" s="30" t="str">
        <f t="shared" si="25"/>
        <v>-</v>
      </c>
      <c r="N361" s="30" t="str">
        <f>_xlfn.IFERROR(VLOOKUP(J361,'数据'!S:T,2,0),"")</f>
        <v/>
      </c>
      <c r="P361" s="30" t="str">
        <f t="shared" si="22"/>
        <v/>
      </c>
      <c r="Q361" s="31" t="str">
        <f t="shared" si="23"/>
        <v/>
      </c>
      <c r="T361" s="62"/>
      <c r="W361" s="62"/>
      <c r="X361" s="62"/>
    </row>
    <row r="362" spans="1:24" ht="15">
      <c r="A362" s="48">
        <v>360</v>
      </c>
      <c r="H362" s="30" t="str">
        <f>IF(_xlfn.IFERROR(VLOOKUP(G362,'数据'!S:T,2,0),"否")="否","否","是")</f>
        <v>否</v>
      </c>
      <c r="I362" s="31" t="str">
        <f t="shared" si="24"/>
        <v/>
      </c>
      <c r="K362" s="30" t="str">
        <f>IF(M362="-","",IF(M362&lt;&gt;"",COUNTIF($M$2:M362,M362),""))</f>
        <v/>
      </c>
      <c r="L362" s="30" t="str">
        <f>_xlfn.IFERROR(VLOOKUP(G362,'数据'!P:Q,2,0),"")</f>
        <v/>
      </c>
      <c r="M362" s="30" t="str">
        <f t="shared" si="25"/>
        <v>-</v>
      </c>
      <c r="N362" s="30" t="str">
        <f>_xlfn.IFERROR(VLOOKUP(J362,'数据'!S:T,2,0),"")</f>
        <v/>
      </c>
      <c r="P362" s="30" t="str">
        <f t="shared" si="22"/>
        <v/>
      </c>
      <c r="Q362" s="31" t="str">
        <f t="shared" si="23"/>
        <v/>
      </c>
      <c r="T362" s="62"/>
      <c r="W362" s="62"/>
      <c r="X362" s="62"/>
    </row>
    <row r="363" spans="1:24" ht="15">
      <c r="A363" s="48">
        <v>361</v>
      </c>
      <c r="H363" s="30" t="str">
        <f>IF(_xlfn.IFERROR(VLOOKUP(G363,'数据'!S:T,2,0),"否")="否","否","是")</f>
        <v>否</v>
      </c>
      <c r="I363" s="31" t="str">
        <f t="shared" si="24"/>
        <v/>
      </c>
      <c r="K363" s="30" t="str">
        <f>IF(M363="-","",IF(M363&lt;&gt;"",COUNTIF($M$2:M363,M363),""))</f>
        <v/>
      </c>
      <c r="L363" s="30" t="str">
        <f>_xlfn.IFERROR(VLOOKUP(G363,'数据'!P:Q,2,0),"")</f>
        <v/>
      </c>
      <c r="M363" s="30" t="str">
        <f t="shared" si="25"/>
        <v>-</v>
      </c>
      <c r="N363" s="30" t="str">
        <f>_xlfn.IFERROR(VLOOKUP(J363,'数据'!S:T,2,0),"")</f>
        <v/>
      </c>
      <c r="P363" s="30" t="str">
        <f t="shared" si="22"/>
        <v/>
      </c>
      <c r="Q363" s="31" t="str">
        <f t="shared" si="23"/>
        <v/>
      </c>
      <c r="T363" s="62"/>
      <c r="W363" s="62"/>
      <c r="X363" s="62"/>
    </row>
    <row r="364" spans="1:24" ht="15">
      <c r="A364" s="48">
        <v>362</v>
      </c>
      <c r="H364" s="30" t="str">
        <f>IF(_xlfn.IFERROR(VLOOKUP(G364,'数据'!S:T,2,0),"否")="否","否","是")</f>
        <v>否</v>
      </c>
      <c r="I364" s="31" t="str">
        <f t="shared" si="24"/>
        <v/>
      </c>
      <c r="K364" s="30" t="str">
        <f>IF(M364="-","",IF(M364&lt;&gt;"",COUNTIF($M$2:M364,M364),""))</f>
        <v/>
      </c>
      <c r="L364" s="30" t="str">
        <f>_xlfn.IFERROR(VLOOKUP(G364,'数据'!P:Q,2,0),"")</f>
        <v/>
      </c>
      <c r="M364" s="30" t="str">
        <f t="shared" si="25"/>
        <v>-</v>
      </c>
      <c r="N364" s="30" t="str">
        <f>_xlfn.IFERROR(VLOOKUP(J364,'数据'!S:T,2,0),"")</f>
        <v/>
      </c>
      <c r="P364" s="30" t="str">
        <f t="shared" si="22"/>
        <v/>
      </c>
      <c r="Q364" s="31" t="str">
        <f t="shared" si="23"/>
        <v/>
      </c>
      <c r="T364" s="62"/>
      <c r="W364" s="62"/>
      <c r="X364" s="62"/>
    </row>
    <row r="365" spans="1:24" ht="15">
      <c r="A365" s="48">
        <v>363</v>
      </c>
      <c r="H365" s="30" t="str">
        <f>IF(_xlfn.IFERROR(VLOOKUP(G365,'数据'!S:T,2,0),"否")="否","否","是")</f>
        <v>否</v>
      </c>
      <c r="I365" s="31" t="str">
        <f t="shared" si="24"/>
        <v/>
      </c>
      <c r="K365" s="30" t="str">
        <f>IF(M365="-","",IF(M365&lt;&gt;"",COUNTIF($M$2:M365,M365),""))</f>
        <v/>
      </c>
      <c r="L365" s="30" t="str">
        <f>_xlfn.IFERROR(VLOOKUP(G365,'数据'!P:Q,2,0),"")</f>
        <v/>
      </c>
      <c r="M365" s="30" t="str">
        <f t="shared" si="25"/>
        <v>-</v>
      </c>
      <c r="N365" s="30" t="str">
        <f>_xlfn.IFERROR(VLOOKUP(J365,'数据'!S:T,2,0),"")</f>
        <v/>
      </c>
      <c r="P365" s="30" t="str">
        <f t="shared" si="22"/>
        <v/>
      </c>
      <c r="Q365" s="31" t="str">
        <f t="shared" si="23"/>
        <v/>
      </c>
      <c r="T365" s="62"/>
      <c r="W365" s="62"/>
      <c r="X365" s="62"/>
    </row>
    <row r="366" spans="1:24" ht="15">
      <c r="A366" s="48">
        <v>364</v>
      </c>
      <c r="H366" s="30" t="str">
        <f>IF(_xlfn.IFERROR(VLOOKUP(G366,'数据'!S:T,2,0),"否")="否","否","是")</f>
        <v>否</v>
      </c>
      <c r="I366" s="31" t="str">
        <f t="shared" si="24"/>
        <v/>
      </c>
      <c r="K366" s="30" t="str">
        <f>IF(M366="-","",IF(M366&lt;&gt;"",COUNTIF($M$2:M366,M366),""))</f>
        <v/>
      </c>
      <c r="L366" s="30" t="str">
        <f>_xlfn.IFERROR(VLOOKUP(G366,'数据'!P:Q,2,0),"")</f>
        <v/>
      </c>
      <c r="M366" s="30" t="str">
        <f t="shared" si="25"/>
        <v>-</v>
      </c>
      <c r="N366" s="30" t="str">
        <f>_xlfn.IFERROR(VLOOKUP(J366,'数据'!S:T,2,0),"")</f>
        <v/>
      </c>
      <c r="P366" s="30" t="str">
        <f t="shared" si="22"/>
        <v/>
      </c>
      <c r="Q366" s="31" t="str">
        <f t="shared" si="23"/>
        <v/>
      </c>
      <c r="T366" s="62"/>
      <c r="W366" s="62"/>
      <c r="X366" s="62"/>
    </row>
    <row r="367" spans="1:24" ht="15">
      <c r="A367" s="48">
        <v>365</v>
      </c>
      <c r="H367" s="30" t="str">
        <f>IF(_xlfn.IFERROR(VLOOKUP(G367,'数据'!S:T,2,0),"否")="否","否","是")</f>
        <v>否</v>
      </c>
      <c r="I367" s="31" t="str">
        <f t="shared" si="24"/>
        <v/>
      </c>
      <c r="K367" s="30" t="str">
        <f>IF(M367="-","",IF(M367&lt;&gt;"",COUNTIF($M$2:M367,M367),""))</f>
        <v/>
      </c>
      <c r="L367" s="30" t="str">
        <f>_xlfn.IFERROR(VLOOKUP(G367,'数据'!P:Q,2,0),"")</f>
        <v/>
      </c>
      <c r="M367" s="30" t="str">
        <f t="shared" si="25"/>
        <v>-</v>
      </c>
      <c r="N367" s="30" t="str">
        <f>_xlfn.IFERROR(VLOOKUP(J367,'数据'!S:T,2,0),"")</f>
        <v/>
      </c>
      <c r="P367" s="30" t="str">
        <f t="shared" si="22"/>
        <v/>
      </c>
      <c r="Q367" s="31" t="str">
        <f t="shared" si="23"/>
        <v/>
      </c>
      <c r="T367" s="62"/>
      <c r="W367" s="62"/>
      <c r="X367" s="62"/>
    </row>
    <row r="368" spans="1:24" ht="15">
      <c r="A368" s="48">
        <v>366</v>
      </c>
      <c r="H368" s="30" t="str">
        <f>IF(_xlfn.IFERROR(VLOOKUP(G368,'数据'!S:T,2,0),"否")="否","否","是")</f>
        <v>否</v>
      </c>
      <c r="I368" s="31" t="str">
        <f t="shared" si="24"/>
        <v/>
      </c>
      <c r="K368" s="30" t="str">
        <f>IF(M368="-","",IF(M368&lt;&gt;"",COUNTIF($M$2:M368,M368),""))</f>
        <v/>
      </c>
      <c r="L368" s="30" t="str">
        <f>_xlfn.IFERROR(VLOOKUP(G368,'数据'!P:Q,2,0),"")</f>
        <v/>
      </c>
      <c r="M368" s="30" t="str">
        <f t="shared" si="25"/>
        <v>-</v>
      </c>
      <c r="N368" s="30" t="str">
        <f>_xlfn.IFERROR(VLOOKUP(J368,'数据'!S:T,2,0),"")</f>
        <v/>
      </c>
      <c r="P368" s="30" t="str">
        <f t="shared" si="22"/>
        <v/>
      </c>
      <c r="Q368" s="31" t="str">
        <f t="shared" si="23"/>
        <v/>
      </c>
      <c r="T368" s="62"/>
      <c r="W368" s="62"/>
      <c r="X368" s="62"/>
    </row>
    <row r="369" spans="1:24" ht="15">
      <c r="A369" s="48">
        <v>367</v>
      </c>
      <c r="H369" s="30" t="str">
        <f>IF(_xlfn.IFERROR(VLOOKUP(G369,'数据'!S:T,2,0),"否")="否","否","是")</f>
        <v>否</v>
      </c>
      <c r="I369" s="31" t="str">
        <f t="shared" si="24"/>
        <v/>
      </c>
      <c r="K369" s="30" t="str">
        <f>IF(M369="-","",IF(M369&lt;&gt;"",COUNTIF($M$2:M369,M369),""))</f>
        <v/>
      </c>
      <c r="L369" s="30" t="str">
        <f>_xlfn.IFERROR(VLOOKUP(G369,'数据'!P:Q,2,0),"")</f>
        <v/>
      </c>
      <c r="M369" s="30" t="str">
        <f t="shared" si="25"/>
        <v>-</v>
      </c>
      <c r="N369" s="30" t="str">
        <f>_xlfn.IFERROR(VLOOKUP(J369,'数据'!S:T,2,0),"")</f>
        <v/>
      </c>
      <c r="P369" s="30" t="str">
        <f t="shared" si="22"/>
        <v/>
      </c>
      <c r="Q369" s="31" t="str">
        <f t="shared" si="23"/>
        <v/>
      </c>
      <c r="T369" s="62"/>
      <c r="W369" s="62"/>
      <c r="X369" s="62"/>
    </row>
    <row r="370" spans="1:24" ht="15">
      <c r="A370" s="48">
        <v>368</v>
      </c>
      <c r="H370" s="30" t="str">
        <f>IF(_xlfn.IFERROR(VLOOKUP(G370,'数据'!S:T,2,0),"否")="否","否","是")</f>
        <v>否</v>
      </c>
      <c r="I370" s="31" t="str">
        <f t="shared" si="24"/>
        <v/>
      </c>
      <c r="K370" s="30" t="str">
        <f>IF(M370="-","",IF(M370&lt;&gt;"",COUNTIF($M$2:M370,M370),""))</f>
        <v/>
      </c>
      <c r="L370" s="30" t="str">
        <f>_xlfn.IFERROR(VLOOKUP(G370,'数据'!P:Q,2,0),"")</f>
        <v/>
      </c>
      <c r="M370" s="30" t="str">
        <f t="shared" si="25"/>
        <v>-</v>
      </c>
      <c r="N370" s="30" t="str">
        <f>_xlfn.IFERROR(VLOOKUP(J370,'数据'!S:T,2,0),"")</f>
        <v/>
      </c>
      <c r="P370" s="30" t="str">
        <f t="shared" si="22"/>
        <v/>
      </c>
      <c r="Q370" s="31" t="str">
        <f t="shared" si="23"/>
        <v/>
      </c>
      <c r="T370" s="62"/>
      <c r="W370" s="62"/>
      <c r="X370" s="62"/>
    </row>
    <row r="371" spans="1:24" ht="15">
      <c r="A371" s="48">
        <v>369</v>
      </c>
      <c r="H371" s="30" t="str">
        <f>IF(_xlfn.IFERROR(VLOOKUP(G371,'数据'!S:T,2,0),"否")="否","否","是")</f>
        <v>否</v>
      </c>
      <c r="I371" s="31" t="str">
        <f t="shared" si="24"/>
        <v/>
      </c>
      <c r="K371" s="30" t="str">
        <f>IF(M371="-","",IF(M371&lt;&gt;"",COUNTIF($M$2:M371,M371),""))</f>
        <v/>
      </c>
      <c r="L371" s="30" t="str">
        <f>_xlfn.IFERROR(VLOOKUP(G371,'数据'!P:Q,2,0),"")</f>
        <v/>
      </c>
      <c r="M371" s="30" t="str">
        <f t="shared" si="25"/>
        <v>-</v>
      </c>
      <c r="N371" s="30" t="str">
        <f>_xlfn.IFERROR(VLOOKUP(J371,'数据'!S:T,2,0),"")</f>
        <v/>
      </c>
      <c r="P371" s="30" t="str">
        <f t="shared" si="22"/>
        <v/>
      </c>
      <c r="Q371" s="31" t="str">
        <f t="shared" si="23"/>
        <v/>
      </c>
      <c r="T371" s="62"/>
      <c r="W371" s="62"/>
      <c r="X371" s="62"/>
    </row>
    <row r="372" spans="1:24" ht="15">
      <c r="A372" s="48">
        <v>370</v>
      </c>
      <c r="H372" s="30" t="str">
        <f>IF(_xlfn.IFERROR(VLOOKUP(G372,'数据'!S:T,2,0),"否")="否","否","是")</f>
        <v>否</v>
      </c>
      <c r="I372" s="31" t="str">
        <f t="shared" si="24"/>
        <v/>
      </c>
      <c r="K372" s="30" t="str">
        <f>IF(M372="-","",IF(M372&lt;&gt;"",COUNTIF($M$2:M372,M372),""))</f>
        <v/>
      </c>
      <c r="L372" s="30" t="str">
        <f>_xlfn.IFERROR(VLOOKUP(G372,'数据'!P:Q,2,0),"")</f>
        <v/>
      </c>
      <c r="M372" s="30" t="str">
        <f t="shared" si="25"/>
        <v>-</v>
      </c>
      <c r="N372" s="30" t="str">
        <f>_xlfn.IFERROR(VLOOKUP(J372,'数据'!S:T,2,0),"")</f>
        <v/>
      </c>
      <c r="P372" s="30" t="str">
        <f t="shared" si="22"/>
        <v/>
      </c>
      <c r="Q372" s="31" t="str">
        <f t="shared" si="23"/>
        <v/>
      </c>
      <c r="T372" s="62"/>
      <c r="W372" s="62"/>
      <c r="X372" s="62"/>
    </row>
    <row r="373" spans="1:24" ht="15">
      <c r="A373" s="48">
        <v>371</v>
      </c>
      <c r="H373" s="30" t="str">
        <f>IF(_xlfn.IFERROR(VLOOKUP(G373,'数据'!S:T,2,0),"否")="否","否","是")</f>
        <v>否</v>
      </c>
      <c r="I373" s="31" t="str">
        <f t="shared" si="24"/>
        <v/>
      </c>
      <c r="K373" s="30" t="str">
        <f>IF(M373="-","",IF(M373&lt;&gt;"",COUNTIF($M$2:M373,M373),""))</f>
        <v/>
      </c>
      <c r="L373" s="30" t="str">
        <f>_xlfn.IFERROR(VLOOKUP(G373,'数据'!P:Q,2,0),"")</f>
        <v/>
      </c>
      <c r="M373" s="30" t="str">
        <f t="shared" si="25"/>
        <v>-</v>
      </c>
      <c r="N373" s="30" t="str">
        <f>_xlfn.IFERROR(VLOOKUP(J373,'数据'!S:T,2,0),"")</f>
        <v/>
      </c>
      <c r="P373" s="30" t="str">
        <f t="shared" si="22"/>
        <v/>
      </c>
      <c r="Q373" s="31" t="str">
        <f t="shared" si="23"/>
        <v/>
      </c>
      <c r="T373" s="62"/>
      <c r="W373" s="62"/>
      <c r="X373" s="62"/>
    </row>
    <row r="374" spans="1:24" ht="15">
      <c r="A374" s="48">
        <v>372</v>
      </c>
      <c r="H374" s="30" t="str">
        <f>IF(_xlfn.IFERROR(VLOOKUP(G374,'数据'!S:T,2,0),"否")="否","否","是")</f>
        <v>否</v>
      </c>
      <c r="I374" s="31" t="str">
        <f t="shared" si="24"/>
        <v/>
      </c>
      <c r="K374" s="30" t="str">
        <f>IF(M374="-","",IF(M374&lt;&gt;"",COUNTIF($M$2:M374,M374),""))</f>
        <v/>
      </c>
      <c r="L374" s="30" t="str">
        <f>_xlfn.IFERROR(VLOOKUP(G374,'数据'!P:Q,2,0),"")</f>
        <v/>
      </c>
      <c r="M374" s="30" t="str">
        <f t="shared" si="25"/>
        <v>-</v>
      </c>
      <c r="N374" s="30" t="str">
        <f>_xlfn.IFERROR(VLOOKUP(J374,'数据'!S:T,2,0),"")</f>
        <v/>
      </c>
      <c r="P374" s="30" t="str">
        <f t="shared" si="22"/>
        <v/>
      </c>
      <c r="Q374" s="31" t="str">
        <f t="shared" si="23"/>
        <v/>
      </c>
      <c r="T374" s="62"/>
      <c r="W374" s="62"/>
      <c r="X374" s="62"/>
    </row>
    <row r="375" spans="1:24" ht="15">
      <c r="A375" s="48">
        <v>373</v>
      </c>
      <c r="H375" s="30" t="str">
        <f>IF(_xlfn.IFERROR(VLOOKUP(G375,'数据'!S:T,2,0),"否")="否","否","是")</f>
        <v>否</v>
      </c>
      <c r="I375" s="31" t="str">
        <f t="shared" si="24"/>
        <v/>
      </c>
      <c r="K375" s="30" t="str">
        <f>IF(M375="-","",IF(M375&lt;&gt;"",COUNTIF($M$2:M375,M375),""))</f>
        <v/>
      </c>
      <c r="L375" s="30" t="str">
        <f>_xlfn.IFERROR(VLOOKUP(G375,'数据'!P:Q,2,0),"")</f>
        <v/>
      </c>
      <c r="M375" s="30" t="str">
        <f t="shared" si="25"/>
        <v>-</v>
      </c>
      <c r="N375" s="30" t="str">
        <f>_xlfn.IFERROR(VLOOKUP(J375,'数据'!S:T,2,0),"")</f>
        <v/>
      </c>
      <c r="P375" s="30" t="str">
        <f t="shared" si="22"/>
        <v/>
      </c>
      <c r="Q375" s="31" t="str">
        <f t="shared" si="23"/>
        <v/>
      </c>
      <c r="T375" s="62"/>
      <c r="W375" s="62"/>
      <c r="X375" s="62"/>
    </row>
    <row r="376" spans="1:24" ht="15">
      <c r="A376" s="48">
        <v>374</v>
      </c>
      <c r="H376" s="30" t="str">
        <f>IF(_xlfn.IFERROR(VLOOKUP(G376,'数据'!S:T,2,0),"否")="否","否","是")</f>
        <v>否</v>
      </c>
      <c r="I376" s="31" t="str">
        <f t="shared" si="24"/>
        <v/>
      </c>
      <c r="K376" s="30" t="str">
        <f>IF(M376="-","",IF(M376&lt;&gt;"",COUNTIF($M$2:M376,M376),""))</f>
        <v/>
      </c>
      <c r="L376" s="30" t="str">
        <f>_xlfn.IFERROR(VLOOKUP(G376,'数据'!P:Q,2,0),"")</f>
        <v/>
      </c>
      <c r="M376" s="30" t="str">
        <f t="shared" si="25"/>
        <v>-</v>
      </c>
      <c r="N376" s="30" t="str">
        <f>_xlfn.IFERROR(VLOOKUP(J376,'数据'!S:T,2,0),"")</f>
        <v/>
      </c>
      <c r="P376" s="30" t="str">
        <f t="shared" si="22"/>
        <v/>
      </c>
      <c r="Q376" s="31" t="str">
        <f t="shared" si="23"/>
        <v/>
      </c>
      <c r="T376" s="62"/>
      <c r="W376" s="62"/>
      <c r="X376" s="62"/>
    </row>
    <row r="377" spans="1:24" ht="15">
      <c r="A377" s="48">
        <v>375</v>
      </c>
      <c r="H377" s="30" t="str">
        <f>IF(_xlfn.IFERROR(VLOOKUP(G377,'数据'!S:T,2,0),"否")="否","否","是")</f>
        <v>否</v>
      </c>
      <c r="I377" s="31" t="str">
        <f t="shared" si="24"/>
        <v/>
      </c>
      <c r="K377" s="30" t="str">
        <f>IF(M377="-","",IF(M377&lt;&gt;"",COUNTIF($M$2:M377,M377),""))</f>
        <v/>
      </c>
      <c r="L377" s="30" t="str">
        <f>_xlfn.IFERROR(VLOOKUP(G377,'数据'!P:Q,2,0),"")</f>
        <v/>
      </c>
      <c r="M377" s="30" t="str">
        <f t="shared" si="25"/>
        <v>-</v>
      </c>
      <c r="N377" s="30" t="str">
        <f>_xlfn.IFERROR(VLOOKUP(J377,'数据'!S:T,2,0),"")</f>
        <v/>
      </c>
      <c r="P377" s="30" t="str">
        <f t="shared" si="22"/>
        <v/>
      </c>
      <c r="Q377" s="31" t="str">
        <f t="shared" si="23"/>
        <v/>
      </c>
      <c r="T377" s="62"/>
      <c r="W377" s="62"/>
      <c r="X377" s="62"/>
    </row>
    <row r="378" spans="1:24" ht="15">
      <c r="A378" s="48">
        <v>376</v>
      </c>
      <c r="H378" s="30" t="str">
        <f>IF(_xlfn.IFERROR(VLOOKUP(G378,'数据'!S:T,2,0),"否")="否","否","是")</f>
        <v>否</v>
      </c>
      <c r="I378" s="31" t="str">
        <f t="shared" si="24"/>
        <v/>
      </c>
      <c r="K378" s="30" t="str">
        <f>IF(M378="-","",IF(M378&lt;&gt;"",COUNTIF($M$2:M378,M378),""))</f>
        <v/>
      </c>
      <c r="L378" s="30" t="str">
        <f>_xlfn.IFERROR(VLOOKUP(G378,'数据'!P:Q,2,0),"")</f>
        <v/>
      </c>
      <c r="M378" s="30" t="str">
        <f t="shared" si="25"/>
        <v>-</v>
      </c>
      <c r="N378" s="30" t="str">
        <f>_xlfn.IFERROR(VLOOKUP(J378,'数据'!S:T,2,0),"")</f>
        <v/>
      </c>
      <c r="P378" s="30" t="str">
        <f t="shared" si="22"/>
        <v/>
      </c>
      <c r="Q378" s="31" t="str">
        <f t="shared" si="23"/>
        <v/>
      </c>
      <c r="T378" s="62"/>
      <c r="W378" s="62"/>
      <c r="X378" s="62"/>
    </row>
    <row r="379" spans="1:24" ht="15">
      <c r="A379" s="48">
        <v>377</v>
      </c>
      <c r="H379" s="30" t="str">
        <f>IF(_xlfn.IFERROR(VLOOKUP(G379,'数据'!S:T,2,0),"否")="否","否","是")</f>
        <v>否</v>
      </c>
      <c r="I379" s="31" t="str">
        <f t="shared" si="24"/>
        <v/>
      </c>
      <c r="K379" s="30" t="str">
        <f>IF(M379="-","",IF(M379&lt;&gt;"",COUNTIF($M$2:M379,M379),""))</f>
        <v/>
      </c>
      <c r="L379" s="30" t="str">
        <f>_xlfn.IFERROR(VLOOKUP(G379,'数据'!P:Q,2,0),"")</f>
        <v/>
      </c>
      <c r="M379" s="30" t="str">
        <f t="shared" si="25"/>
        <v>-</v>
      </c>
      <c r="N379" s="30" t="str">
        <f>_xlfn.IFERROR(VLOOKUP(J379,'数据'!S:T,2,0),"")</f>
        <v/>
      </c>
      <c r="P379" s="30" t="str">
        <f t="shared" si="22"/>
        <v/>
      </c>
      <c r="Q379" s="31" t="str">
        <f t="shared" si="23"/>
        <v/>
      </c>
      <c r="T379" s="62"/>
      <c r="W379" s="62"/>
      <c r="X379" s="62"/>
    </row>
    <row r="380" spans="1:24" ht="15">
      <c r="A380" s="48">
        <v>378</v>
      </c>
      <c r="H380" s="30" t="str">
        <f>IF(_xlfn.IFERROR(VLOOKUP(G380,'数据'!S:T,2,0),"否")="否","否","是")</f>
        <v>否</v>
      </c>
      <c r="I380" s="31" t="str">
        <f t="shared" si="24"/>
        <v/>
      </c>
      <c r="K380" s="30" t="str">
        <f>IF(M380="-","",IF(M380&lt;&gt;"",COUNTIF($M$2:M380,M380),""))</f>
        <v/>
      </c>
      <c r="L380" s="30" t="str">
        <f>_xlfn.IFERROR(VLOOKUP(G380,'数据'!P:Q,2,0),"")</f>
        <v/>
      </c>
      <c r="M380" s="30" t="str">
        <f t="shared" si="25"/>
        <v>-</v>
      </c>
      <c r="N380" s="30" t="str">
        <f>_xlfn.IFERROR(VLOOKUP(J380,'数据'!S:T,2,0),"")</f>
        <v/>
      </c>
      <c r="P380" s="30" t="str">
        <f t="shared" si="22"/>
        <v/>
      </c>
      <c r="Q380" s="31" t="str">
        <f t="shared" si="23"/>
        <v/>
      </c>
      <c r="T380" s="62"/>
      <c r="W380" s="62"/>
      <c r="X380" s="62"/>
    </row>
    <row r="381" spans="1:24" ht="15">
      <c r="A381" s="48">
        <v>379</v>
      </c>
      <c r="H381" s="30" t="str">
        <f>IF(_xlfn.IFERROR(VLOOKUP(G381,'数据'!S:T,2,0),"否")="否","否","是")</f>
        <v>否</v>
      </c>
      <c r="I381" s="31" t="str">
        <f t="shared" si="24"/>
        <v/>
      </c>
      <c r="K381" s="30" t="str">
        <f>IF(M381="-","",IF(M381&lt;&gt;"",COUNTIF($M$2:M381,M381),""))</f>
        <v/>
      </c>
      <c r="L381" s="30" t="str">
        <f>_xlfn.IFERROR(VLOOKUP(G381,'数据'!P:Q,2,0),"")</f>
        <v/>
      </c>
      <c r="M381" s="30" t="str">
        <f t="shared" si="25"/>
        <v>-</v>
      </c>
      <c r="N381" s="30" t="str">
        <f>_xlfn.IFERROR(VLOOKUP(J381,'数据'!S:T,2,0),"")</f>
        <v/>
      </c>
      <c r="P381" s="30" t="str">
        <f t="shared" si="22"/>
        <v/>
      </c>
      <c r="Q381" s="31" t="str">
        <f t="shared" si="23"/>
        <v/>
      </c>
      <c r="T381" s="62"/>
      <c r="W381" s="62"/>
      <c r="X381" s="62"/>
    </row>
    <row r="382" spans="1:24" ht="15">
      <c r="A382" s="48">
        <v>380</v>
      </c>
      <c r="H382" s="30" t="str">
        <f>IF(_xlfn.IFERROR(VLOOKUP(G382,'数据'!S:T,2,0),"否")="否","否","是")</f>
        <v>否</v>
      </c>
      <c r="I382" s="31" t="str">
        <f t="shared" si="24"/>
        <v/>
      </c>
      <c r="K382" s="30" t="str">
        <f>IF(M382="-","",IF(M382&lt;&gt;"",COUNTIF($M$2:M382,M382),""))</f>
        <v/>
      </c>
      <c r="L382" s="30" t="str">
        <f>_xlfn.IFERROR(VLOOKUP(G382,'数据'!P:Q,2,0),"")</f>
        <v/>
      </c>
      <c r="M382" s="30" t="str">
        <f t="shared" si="25"/>
        <v>-</v>
      </c>
      <c r="N382" s="30" t="str">
        <f>_xlfn.IFERROR(VLOOKUP(J382,'数据'!S:T,2,0),"")</f>
        <v/>
      </c>
      <c r="P382" s="30" t="str">
        <f t="shared" si="22"/>
        <v/>
      </c>
      <c r="Q382" s="31" t="str">
        <f t="shared" si="23"/>
        <v/>
      </c>
      <c r="T382" s="62"/>
      <c r="W382" s="62"/>
      <c r="X382" s="62"/>
    </row>
    <row r="383" spans="1:24" ht="15">
      <c r="A383" s="48">
        <v>381</v>
      </c>
      <c r="H383" s="30" t="str">
        <f>IF(_xlfn.IFERROR(VLOOKUP(G383,'数据'!S:T,2,0),"否")="否","否","是")</f>
        <v>否</v>
      </c>
      <c r="I383" s="31" t="str">
        <f t="shared" si="24"/>
        <v/>
      </c>
      <c r="K383" s="30" t="str">
        <f>IF(M383="-","",IF(M383&lt;&gt;"",COUNTIF($M$2:M383,M383),""))</f>
        <v/>
      </c>
      <c r="L383" s="30" t="str">
        <f>_xlfn.IFERROR(VLOOKUP(G383,'数据'!P:Q,2,0),"")</f>
        <v/>
      </c>
      <c r="M383" s="30" t="str">
        <f t="shared" si="25"/>
        <v>-</v>
      </c>
      <c r="N383" s="30" t="str">
        <f>_xlfn.IFERROR(VLOOKUP(J383,'数据'!S:T,2,0),"")</f>
        <v/>
      </c>
      <c r="P383" s="30" t="str">
        <f t="shared" si="22"/>
        <v/>
      </c>
      <c r="Q383" s="31" t="str">
        <f t="shared" si="23"/>
        <v/>
      </c>
      <c r="T383" s="62"/>
      <c r="W383" s="62"/>
      <c r="X383" s="62"/>
    </row>
    <row r="384" spans="1:24" ht="15">
      <c r="A384" s="48">
        <v>382</v>
      </c>
      <c r="H384" s="30" t="str">
        <f>IF(_xlfn.IFERROR(VLOOKUP(G384,'数据'!S:T,2,0),"否")="否","否","是")</f>
        <v>否</v>
      </c>
      <c r="I384" s="31" t="str">
        <f t="shared" si="24"/>
        <v/>
      </c>
      <c r="K384" s="30" t="str">
        <f>IF(M384="-","",IF(M384&lt;&gt;"",COUNTIF($M$2:M384,M384),""))</f>
        <v/>
      </c>
      <c r="L384" s="30" t="str">
        <f>_xlfn.IFERROR(VLOOKUP(G384,'数据'!P:Q,2,0),"")</f>
        <v/>
      </c>
      <c r="M384" s="30" t="str">
        <f t="shared" si="25"/>
        <v>-</v>
      </c>
      <c r="N384" s="30" t="str">
        <f>_xlfn.IFERROR(VLOOKUP(J384,'数据'!S:T,2,0),"")</f>
        <v/>
      </c>
      <c r="P384" s="30" t="str">
        <f t="shared" si="22"/>
        <v/>
      </c>
      <c r="Q384" s="31" t="str">
        <f t="shared" si="23"/>
        <v/>
      </c>
      <c r="T384" s="62"/>
      <c r="W384" s="62"/>
      <c r="X384" s="62"/>
    </row>
    <row r="385" spans="1:24" ht="15">
      <c r="A385" s="48">
        <v>383</v>
      </c>
      <c r="H385" s="30" t="str">
        <f>IF(_xlfn.IFERROR(VLOOKUP(G385,'数据'!S:T,2,0),"否")="否","否","是")</f>
        <v>否</v>
      </c>
      <c r="I385" s="31" t="str">
        <f t="shared" si="24"/>
        <v/>
      </c>
      <c r="K385" s="30" t="str">
        <f>IF(M385="-","",IF(M385&lt;&gt;"",COUNTIF($M$2:M385,M385),""))</f>
        <v/>
      </c>
      <c r="L385" s="30" t="str">
        <f>_xlfn.IFERROR(VLOOKUP(G385,'数据'!P:Q,2,0),"")</f>
        <v/>
      </c>
      <c r="M385" s="30" t="str">
        <f t="shared" si="25"/>
        <v>-</v>
      </c>
      <c r="N385" s="30" t="str">
        <f>_xlfn.IFERROR(VLOOKUP(J385,'数据'!S:T,2,0),"")</f>
        <v/>
      </c>
      <c r="P385" s="30" t="str">
        <f t="shared" si="22"/>
        <v/>
      </c>
      <c r="Q385" s="31" t="str">
        <f t="shared" si="23"/>
        <v/>
      </c>
      <c r="T385" s="62"/>
      <c r="W385" s="62"/>
      <c r="X385" s="62"/>
    </row>
    <row r="386" spans="1:24" ht="15">
      <c r="A386" s="48">
        <v>384</v>
      </c>
      <c r="H386" s="30" t="str">
        <f>IF(_xlfn.IFERROR(VLOOKUP(G386,'数据'!S:T,2,0),"否")="否","否","是")</f>
        <v>否</v>
      </c>
      <c r="I386" s="31" t="str">
        <f t="shared" si="24"/>
        <v/>
      </c>
      <c r="K386" s="30" t="str">
        <f>IF(M386="-","",IF(M386&lt;&gt;"",COUNTIF($M$2:M386,M386),""))</f>
        <v/>
      </c>
      <c r="L386" s="30" t="str">
        <f>_xlfn.IFERROR(VLOOKUP(G386,'数据'!P:Q,2,0),"")</f>
        <v/>
      </c>
      <c r="M386" s="30" t="str">
        <f t="shared" si="25"/>
        <v>-</v>
      </c>
      <c r="N386" s="30" t="str">
        <f>_xlfn.IFERROR(VLOOKUP(J386,'数据'!S:T,2,0),"")</f>
        <v/>
      </c>
      <c r="P386" s="30" t="str">
        <f aca="true" t="shared" si="26" ref="P386:P449">IF(O386=10,"D10",IF(O386=30,"D30",IF(O386="永久","Y","")))</f>
        <v/>
      </c>
      <c r="Q386" s="31" t="str">
        <f t="shared" si="23"/>
        <v/>
      </c>
      <c r="T386" s="62"/>
      <c r="W386" s="62"/>
      <c r="X386" s="62"/>
    </row>
    <row r="387" spans="1:24" ht="15">
      <c r="A387" s="48">
        <v>385</v>
      </c>
      <c r="H387" s="30" t="str">
        <f>IF(_xlfn.IFERROR(VLOOKUP(G387,'数据'!S:T,2,0),"否")="否","否","是")</f>
        <v>否</v>
      </c>
      <c r="I387" s="31" t="str">
        <f t="shared" si="24"/>
        <v/>
      </c>
      <c r="K387" s="30" t="str">
        <f>IF(M387="-","",IF(M387&lt;&gt;"",COUNTIF($M$2:M387,M387),""))</f>
        <v/>
      </c>
      <c r="L387" s="30" t="str">
        <f>_xlfn.IFERROR(VLOOKUP(G387,'数据'!P:Q,2,0),"")</f>
        <v/>
      </c>
      <c r="M387" s="30" t="str">
        <f t="shared" si="25"/>
        <v>-</v>
      </c>
      <c r="N387" s="30" t="str">
        <f>_xlfn.IFERROR(VLOOKUP(J387,'数据'!S:T,2,0),"")</f>
        <v/>
      </c>
      <c r="P387" s="30" t="str">
        <f t="shared" si="26"/>
        <v/>
      </c>
      <c r="Q387" s="31" t="str">
        <f t="shared" si="23"/>
        <v/>
      </c>
      <c r="T387" s="62"/>
      <c r="W387" s="62"/>
      <c r="X387" s="62"/>
    </row>
    <row r="388" spans="1:24" ht="15">
      <c r="A388" s="48">
        <v>386</v>
      </c>
      <c r="H388" s="30" t="str">
        <f>IF(_xlfn.IFERROR(VLOOKUP(G388,'数据'!S:T,2,0),"否")="否","否","是")</f>
        <v>否</v>
      </c>
      <c r="I388" s="31" t="str">
        <f t="shared" si="24"/>
        <v/>
      </c>
      <c r="K388" s="30" t="str">
        <f>IF(M388="-","",IF(M388&lt;&gt;"",COUNTIF($M$2:M388,M388),""))</f>
        <v/>
      </c>
      <c r="L388" s="30" t="str">
        <f>_xlfn.IFERROR(VLOOKUP(G388,'数据'!P:Q,2,0),"")</f>
        <v/>
      </c>
      <c r="M388" s="30" t="str">
        <f t="shared" si="25"/>
        <v>-</v>
      </c>
      <c r="N388" s="30" t="str">
        <f>_xlfn.IFERROR(VLOOKUP(J388,'数据'!S:T,2,0),"")</f>
        <v/>
      </c>
      <c r="P388" s="30" t="str">
        <f t="shared" si="26"/>
        <v/>
      </c>
      <c r="Q388" s="31" t="str">
        <f aca="true" t="shared" si="27" ref="Q388:Q451">IF(L388&lt;&gt;"",IF(N388="",(E388&amp;"-"&amp;L388&amp;"-"&amp;P388),E388&amp;"-"&amp;L388&amp;"•"&amp;N388&amp;"-"&amp;P388),"")</f>
        <v/>
      </c>
      <c r="T388" s="62"/>
      <c r="W388" s="62"/>
      <c r="X388" s="62"/>
    </row>
    <row r="389" spans="1:24" ht="15">
      <c r="A389" s="48">
        <v>387</v>
      </c>
      <c r="H389" s="30" t="str">
        <f>IF(_xlfn.IFERROR(VLOOKUP(G389,'数据'!S:T,2,0),"否")="否","否","是")</f>
        <v>否</v>
      </c>
      <c r="I389" s="31" t="str">
        <f t="shared" si="24"/>
        <v/>
      </c>
      <c r="K389" s="30" t="str">
        <f>IF(M389="-","",IF(M389&lt;&gt;"",COUNTIF($M$2:M389,M389),""))</f>
        <v/>
      </c>
      <c r="L389" s="30" t="str">
        <f>_xlfn.IFERROR(VLOOKUP(G389,'数据'!P:Q,2,0),"")</f>
        <v/>
      </c>
      <c r="M389" s="30" t="str">
        <f t="shared" si="25"/>
        <v>-</v>
      </c>
      <c r="N389" s="30" t="str">
        <f>_xlfn.IFERROR(VLOOKUP(J389,'数据'!S:T,2,0),"")</f>
        <v/>
      </c>
      <c r="P389" s="30" t="str">
        <f t="shared" si="26"/>
        <v/>
      </c>
      <c r="Q389" s="31" t="str">
        <f t="shared" si="27"/>
        <v/>
      </c>
      <c r="T389" s="62"/>
      <c r="W389" s="62"/>
      <c r="X389" s="62"/>
    </row>
    <row r="390" spans="1:24" ht="15">
      <c r="A390" s="48">
        <v>388</v>
      </c>
      <c r="H390" s="30" t="str">
        <f>IF(_xlfn.IFERROR(VLOOKUP(G390,'数据'!S:T,2,0),"否")="否","否","是")</f>
        <v>否</v>
      </c>
      <c r="I390" s="31" t="str">
        <f t="shared" si="24"/>
        <v/>
      </c>
      <c r="K390" s="30" t="str">
        <f>IF(M390="-","",IF(M390&lt;&gt;"",COUNTIF($M$2:M390,M390),""))</f>
        <v/>
      </c>
      <c r="L390" s="30" t="str">
        <f>_xlfn.IFERROR(VLOOKUP(G390,'数据'!P:Q,2,0),"")</f>
        <v/>
      </c>
      <c r="M390" s="30" t="str">
        <f t="shared" si="25"/>
        <v>-</v>
      </c>
      <c r="N390" s="30" t="str">
        <f>_xlfn.IFERROR(VLOOKUP(J390,'数据'!S:T,2,0),"")</f>
        <v/>
      </c>
      <c r="P390" s="30" t="str">
        <f t="shared" si="26"/>
        <v/>
      </c>
      <c r="Q390" s="31" t="str">
        <f t="shared" si="27"/>
        <v/>
      </c>
      <c r="T390" s="62"/>
      <c r="W390" s="62"/>
      <c r="X390" s="62"/>
    </row>
    <row r="391" spans="1:24" ht="15">
      <c r="A391" s="48">
        <v>389</v>
      </c>
      <c r="H391" s="30" t="str">
        <f>IF(_xlfn.IFERROR(VLOOKUP(G391,'数据'!S:T,2,0),"否")="否","否","是")</f>
        <v>否</v>
      </c>
      <c r="I391" s="31" t="str">
        <f t="shared" si="24"/>
        <v/>
      </c>
      <c r="K391" s="30" t="str">
        <f>IF(M391="-","",IF(M391&lt;&gt;"",COUNTIF($M$2:M391,M391),""))</f>
        <v/>
      </c>
      <c r="L391" s="30" t="str">
        <f>_xlfn.IFERROR(VLOOKUP(G391,'数据'!P:Q,2,0),"")</f>
        <v/>
      </c>
      <c r="M391" s="30" t="str">
        <f t="shared" si="25"/>
        <v>-</v>
      </c>
      <c r="N391" s="30" t="str">
        <f>_xlfn.IFERROR(VLOOKUP(J391,'数据'!S:T,2,0),"")</f>
        <v/>
      </c>
      <c r="P391" s="30" t="str">
        <f t="shared" si="26"/>
        <v/>
      </c>
      <c r="Q391" s="31" t="str">
        <f t="shared" si="27"/>
        <v/>
      </c>
      <c r="T391" s="62"/>
      <c r="W391" s="62"/>
      <c r="X391" s="62"/>
    </row>
    <row r="392" spans="1:24" ht="15">
      <c r="A392" s="48">
        <v>390</v>
      </c>
      <c r="H392" s="30" t="str">
        <f>IF(_xlfn.IFERROR(VLOOKUP(G392,'数据'!S:T,2,0),"否")="否","否","是")</f>
        <v>否</v>
      </c>
      <c r="I392" s="31" t="str">
        <f t="shared" si="24"/>
        <v/>
      </c>
      <c r="K392" s="30" t="str">
        <f>IF(M392="-","",IF(M392&lt;&gt;"",COUNTIF($M$2:M392,M392),""))</f>
        <v/>
      </c>
      <c r="L392" s="30" t="str">
        <f>_xlfn.IFERROR(VLOOKUP(G392,'数据'!P:Q,2,0),"")</f>
        <v/>
      </c>
      <c r="M392" s="30" t="str">
        <f t="shared" si="25"/>
        <v>-</v>
      </c>
      <c r="N392" s="30" t="str">
        <f>_xlfn.IFERROR(VLOOKUP(J392,'数据'!S:T,2,0),"")</f>
        <v/>
      </c>
      <c r="P392" s="30" t="str">
        <f t="shared" si="26"/>
        <v/>
      </c>
      <c r="Q392" s="31" t="str">
        <f t="shared" si="27"/>
        <v/>
      </c>
      <c r="T392" s="62"/>
      <c r="W392" s="62"/>
      <c r="X392" s="62"/>
    </row>
    <row r="393" spans="1:24" ht="15">
      <c r="A393" s="48">
        <v>391</v>
      </c>
      <c r="H393" s="30" t="str">
        <f>IF(_xlfn.IFERROR(VLOOKUP(G393,'数据'!S:T,2,0),"否")="否","否","是")</f>
        <v>否</v>
      </c>
      <c r="I393" s="31" t="str">
        <f t="shared" si="24"/>
        <v/>
      </c>
      <c r="K393" s="30" t="str">
        <f>IF(M393="-","",IF(M393&lt;&gt;"",COUNTIF($M$2:M393,M393),""))</f>
        <v/>
      </c>
      <c r="L393" s="30" t="str">
        <f>_xlfn.IFERROR(VLOOKUP(G393,'数据'!P:Q,2,0),"")</f>
        <v/>
      </c>
      <c r="M393" s="30" t="str">
        <f t="shared" si="25"/>
        <v>-</v>
      </c>
      <c r="N393" s="30" t="str">
        <f>_xlfn.IFERROR(VLOOKUP(J393,'数据'!S:T,2,0),"")</f>
        <v/>
      </c>
      <c r="P393" s="30" t="str">
        <f t="shared" si="26"/>
        <v/>
      </c>
      <c r="Q393" s="31" t="str">
        <f t="shared" si="27"/>
        <v/>
      </c>
      <c r="T393" s="62"/>
      <c r="W393" s="62"/>
      <c r="X393" s="62"/>
    </row>
    <row r="394" spans="1:24" ht="15">
      <c r="A394" s="48">
        <v>392</v>
      </c>
      <c r="H394" s="30" t="str">
        <f>IF(_xlfn.IFERROR(VLOOKUP(G394,'数据'!S:T,2,0),"否")="否","否","是")</f>
        <v>否</v>
      </c>
      <c r="I394" s="31" t="str">
        <f t="shared" si="24"/>
        <v/>
      </c>
      <c r="K394" s="30" t="str">
        <f>IF(M394="-","",IF(M394&lt;&gt;"",COUNTIF($M$2:M394,M394),""))</f>
        <v/>
      </c>
      <c r="L394" s="30" t="str">
        <f>_xlfn.IFERROR(VLOOKUP(G394,'数据'!P:Q,2,0),"")</f>
        <v/>
      </c>
      <c r="M394" s="30" t="str">
        <f t="shared" si="25"/>
        <v>-</v>
      </c>
      <c r="N394" s="30" t="str">
        <f>_xlfn.IFERROR(VLOOKUP(J394,'数据'!S:T,2,0),"")</f>
        <v/>
      </c>
      <c r="P394" s="30" t="str">
        <f t="shared" si="26"/>
        <v/>
      </c>
      <c r="Q394" s="31" t="str">
        <f t="shared" si="27"/>
        <v/>
      </c>
      <c r="T394" s="62"/>
      <c r="W394" s="62"/>
      <c r="X394" s="62"/>
    </row>
    <row r="395" spans="1:24" ht="15">
      <c r="A395" s="48">
        <v>393</v>
      </c>
      <c r="H395" s="30" t="str">
        <f>IF(_xlfn.IFERROR(VLOOKUP(G395,'数据'!S:T,2,0),"否")="否","否","是")</f>
        <v>否</v>
      </c>
      <c r="I395" s="31" t="str">
        <f t="shared" si="24"/>
        <v/>
      </c>
      <c r="K395" s="30" t="str">
        <f>IF(M395="-","",IF(M395&lt;&gt;"",COUNTIF($M$2:M395,M395),""))</f>
        <v/>
      </c>
      <c r="L395" s="30" t="str">
        <f>_xlfn.IFERROR(VLOOKUP(G395,'数据'!P:Q,2,0),"")</f>
        <v/>
      </c>
      <c r="M395" s="30" t="str">
        <f t="shared" si="25"/>
        <v>-</v>
      </c>
      <c r="N395" s="30" t="str">
        <f>_xlfn.IFERROR(VLOOKUP(J395,'数据'!S:T,2,0),"")</f>
        <v/>
      </c>
      <c r="P395" s="30" t="str">
        <f t="shared" si="26"/>
        <v/>
      </c>
      <c r="Q395" s="31" t="str">
        <f t="shared" si="27"/>
        <v/>
      </c>
      <c r="T395" s="62"/>
      <c r="W395" s="62"/>
      <c r="X395" s="62"/>
    </row>
    <row r="396" spans="1:24" ht="15">
      <c r="A396" s="48">
        <v>394</v>
      </c>
      <c r="H396" s="30" t="str">
        <f>IF(_xlfn.IFERROR(VLOOKUP(G396,'数据'!S:T,2,0),"否")="否","否","是")</f>
        <v>否</v>
      </c>
      <c r="I396" s="31" t="str">
        <f t="shared" si="24"/>
        <v/>
      </c>
      <c r="K396" s="30" t="str">
        <f>IF(M396="-","",IF(M396&lt;&gt;"",COUNTIF($M$2:M396,M396),""))</f>
        <v/>
      </c>
      <c r="L396" s="30" t="str">
        <f>_xlfn.IFERROR(VLOOKUP(G396,'数据'!P:Q,2,0),"")</f>
        <v/>
      </c>
      <c r="M396" s="30" t="str">
        <f t="shared" si="25"/>
        <v>-</v>
      </c>
      <c r="N396" s="30" t="str">
        <f>_xlfn.IFERROR(VLOOKUP(J396,'数据'!S:T,2,0),"")</f>
        <v/>
      </c>
      <c r="P396" s="30" t="str">
        <f t="shared" si="26"/>
        <v/>
      </c>
      <c r="Q396" s="31" t="str">
        <f t="shared" si="27"/>
        <v/>
      </c>
      <c r="T396" s="62"/>
      <c r="W396" s="62"/>
      <c r="X396" s="62"/>
    </row>
    <row r="397" spans="1:24" ht="15">
      <c r="A397" s="48">
        <v>395</v>
      </c>
      <c r="H397" s="30" t="str">
        <f>IF(_xlfn.IFERROR(VLOOKUP(G397,'数据'!S:T,2,0),"否")="否","否","是")</f>
        <v>否</v>
      </c>
      <c r="I397" s="31" t="str">
        <f t="shared" si="24"/>
        <v/>
      </c>
      <c r="K397" s="30" t="str">
        <f>IF(M397="-","",IF(M397&lt;&gt;"",COUNTIF($M$2:M397,M397),""))</f>
        <v/>
      </c>
      <c r="L397" s="30" t="str">
        <f>_xlfn.IFERROR(VLOOKUP(G397,'数据'!P:Q,2,0),"")</f>
        <v/>
      </c>
      <c r="M397" s="30" t="str">
        <f t="shared" si="25"/>
        <v>-</v>
      </c>
      <c r="N397" s="30" t="str">
        <f>_xlfn.IFERROR(VLOOKUP(J397,'数据'!S:T,2,0),"")</f>
        <v/>
      </c>
      <c r="P397" s="30" t="str">
        <f t="shared" si="26"/>
        <v/>
      </c>
      <c r="Q397" s="31" t="str">
        <f t="shared" si="27"/>
        <v/>
      </c>
      <c r="T397" s="62"/>
      <c r="W397" s="62"/>
      <c r="X397" s="62"/>
    </row>
    <row r="398" spans="1:24" ht="15">
      <c r="A398" s="48">
        <v>396</v>
      </c>
      <c r="H398" s="30" t="str">
        <f>IF(_xlfn.IFERROR(VLOOKUP(G398,'数据'!S:T,2,0),"否")="否","否","是")</f>
        <v>否</v>
      </c>
      <c r="I398" s="31" t="str">
        <f t="shared" si="24"/>
        <v/>
      </c>
      <c r="K398" s="30" t="str">
        <f>IF(M398="-","",IF(M398&lt;&gt;"",COUNTIF($M$2:M398,M398),""))</f>
        <v/>
      </c>
      <c r="L398" s="30" t="str">
        <f>_xlfn.IFERROR(VLOOKUP(G398,'数据'!P:Q,2,0),"")</f>
        <v/>
      </c>
      <c r="M398" s="30" t="str">
        <f t="shared" si="25"/>
        <v>-</v>
      </c>
      <c r="N398" s="30" t="str">
        <f>_xlfn.IFERROR(VLOOKUP(J398,'数据'!S:T,2,0),"")</f>
        <v/>
      </c>
      <c r="P398" s="30" t="str">
        <f t="shared" si="26"/>
        <v/>
      </c>
      <c r="Q398" s="31" t="str">
        <f t="shared" si="27"/>
        <v/>
      </c>
      <c r="T398" s="62"/>
      <c r="W398" s="62"/>
      <c r="X398" s="62"/>
    </row>
    <row r="399" spans="1:24" ht="15">
      <c r="A399" s="48">
        <v>397</v>
      </c>
      <c r="H399" s="30" t="str">
        <f>IF(_xlfn.IFERROR(VLOOKUP(G399,'数据'!S:T,2,0),"否")="否","否","是")</f>
        <v>否</v>
      </c>
      <c r="I399" s="31" t="str">
        <f t="shared" si="24"/>
        <v/>
      </c>
      <c r="K399" s="30" t="str">
        <f>IF(M399="-","",IF(M399&lt;&gt;"",COUNTIF($M$2:M399,M399),""))</f>
        <v/>
      </c>
      <c r="L399" s="30" t="str">
        <f>_xlfn.IFERROR(VLOOKUP(G399,'数据'!P:Q,2,0),"")</f>
        <v/>
      </c>
      <c r="M399" s="30" t="str">
        <f t="shared" si="25"/>
        <v>-</v>
      </c>
      <c r="N399" s="30" t="str">
        <f>_xlfn.IFERROR(VLOOKUP(J399,'数据'!S:T,2,0),"")</f>
        <v/>
      </c>
      <c r="P399" s="30" t="str">
        <f t="shared" si="26"/>
        <v/>
      </c>
      <c r="Q399" s="31" t="str">
        <f t="shared" si="27"/>
        <v/>
      </c>
      <c r="T399" s="62"/>
      <c r="W399" s="62"/>
      <c r="X399" s="62"/>
    </row>
    <row r="400" spans="1:24" ht="15">
      <c r="A400" s="48">
        <v>398</v>
      </c>
      <c r="H400" s="30" t="str">
        <f>IF(_xlfn.IFERROR(VLOOKUP(G400,'数据'!S:T,2,0),"否")="否","否","是")</f>
        <v>否</v>
      </c>
      <c r="I400" s="31" t="str">
        <f t="shared" si="24"/>
        <v/>
      </c>
      <c r="K400" s="30" t="str">
        <f>IF(M400="-","",IF(M400&lt;&gt;"",COUNTIF($M$2:M400,M400),""))</f>
        <v/>
      </c>
      <c r="L400" s="30" t="str">
        <f>_xlfn.IFERROR(VLOOKUP(G400,'数据'!P:Q,2,0),"")</f>
        <v/>
      </c>
      <c r="M400" s="30" t="str">
        <f t="shared" si="25"/>
        <v>-</v>
      </c>
      <c r="N400" s="30" t="str">
        <f>_xlfn.IFERROR(VLOOKUP(J400,'数据'!S:T,2,0),"")</f>
        <v/>
      </c>
      <c r="P400" s="30" t="str">
        <f t="shared" si="26"/>
        <v/>
      </c>
      <c r="Q400" s="31" t="str">
        <f t="shared" si="27"/>
        <v/>
      </c>
      <c r="T400" s="62"/>
      <c r="W400" s="62"/>
      <c r="X400" s="62"/>
    </row>
    <row r="401" spans="1:17" ht="15">
      <c r="A401" s="48">
        <v>399</v>
      </c>
      <c r="H401" s="30" t="str">
        <f>IF(_xlfn.IFERROR(VLOOKUP(G401,'数据'!S:T,2,0),"否")="否","否","是")</f>
        <v>否</v>
      </c>
      <c r="I401" s="31" t="str">
        <f t="shared" si="24"/>
        <v/>
      </c>
      <c r="K401" s="30" t="str">
        <f>IF(M401="-","",IF(M401&lt;&gt;"",COUNTIF($M$2:M401,M401),""))</f>
        <v/>
      </c>
      <c r="L401" s="30" t="str">
        <f>_xlfn.IFERROR(VLOOKUP(G401,'数据'!P:Q,2,0),"")</f>
        <v/>
      </c>
      <c r="M401" s="30" t="str">
        <f t="shared" si="25"/>
        <v>-</v>
      </c>
      <c r="N401" s="30" t="str">
        <f>_xlfn.IFERROR(VLOOKUP(J401,'数据'!S:T,2,0),"")</f>
        <v/>
      </c>
      <c r="P401" s="30" t="str">
        <f t="shared" si="26"/>
        <v/>
      </c>
      <c r="Q401" s="31" t="str">
        <f t="shared" si="27"/>
        <v/>
      </c>
    </row>
    <row r="402" spans="1:17" ht="15">
      <c r="A402" s="48">
        <v>400</v>
      </c>
      <c r="H402" s="30" t="str">
        <f>IF(_xlfn.IFERROR(VLOOKUP(G402,'数据'!S:T,2,0),"否")="否","否","是")</f>
        <v>否</v>
      </c>
      <c r="I402" s="31" t="str">
        <f t="shared" si="24"/>
        <v/>
      </c>
      <c r="K402" s="30" t="str">
        <f>IF(M402="-","",IF(M402&lt;&gt;"",COUNTIF($M$2:M402,M402),""))</f>
        <v/>
      </c>
      <c r="L402" s="30" t="str">
        <f>_xlfn.IFERROR(VLOOKUP(G402,'数据'!P:Q,2,0),"")</f>
        <v/>
      </c>
      <c r="M402" s="30" t="str">
        <f t="shared" si="25"/>
        <v>-</v>
      </c>
      <c r="N402" s="30" t="str">
        <f>_xlfn.IFERROR(VLOOKUP(J402,'数据'!S:T,2,0),"")</f>
        <v/>
      </c>
      <c r="P402" s="30" t="str">
        <f t="shared" si="26"/>
        <v/>
      </c>
      <c r="Q402" s="31" t="str">
        <f t="shared" si="27"/>
        <v/>
      </c>
    </row>
    <row r="403" spans="1:17" ht="15">
      <c r="A403" s="48">
        <v>401</v>
      </c>
      <c r="H403" s="30" t="str">
        <f>IF(_xlfn.IFERROR(VLOOKUP(G403,'数据'!S:T,2,0),"否")="否","否","是")</f>
        <v>否</v>
      </c>
      <c r="I403" s="31" t="str">
        <f t="shared" si="24"/>
        <v/>
      </c>
      <c r="K403" s="30" t="str">
        <f>IF(M403="-","",IF(M403&lt;&gt;"",COUNTIF($M$2:M403,M403),""))</f>
        <v/>
      </c>
      <c r="L403" s="30" t="str">
        <f>_xlfn.IFERROR(VLOOKUP(G403,'数据'!P:Q,2,0),"")</f>
        <v/>
      </c>
      <c r="M403" s="30" t="str">
        <f t="shared" si="25"/>
        <v>-</v>
      </c>
      <c r="N403" s="30" t="str">
        <f>_xlfn.IFERROR(VLOOKUP(J403,'数据'!S:T,2,0),"")</f>
        <v/>
      </c>
      <c r="P403" s="30" t="str">
        <f t="shared" si="26"/>
        <v/>
      </c>
      <c r="Q403" s="31" t="str">
        <f t="shared" si="27"/>
        <v/>
      </c>
    </row>
    <row r="404" spans="1:17" ht="15">
      <c r="A404" s="48">
        <v>402</v>
      </c>
      <c r="H404" s="30" t="str">
        <f>IF(_xlfn.IFERROR(VLOOKUP(G404,'数据'!S:T,2,0),"否")="否","否","是")</f>
        <v>否</v>
      </c>
      <c r="I404" s="31" t="str">
        <f t="shared" si="24"/>
        <v/>
      </c>
      <c r="K404" s="30" t="str">
        <f>IF(M404="-","",IF(M404&lt;&gt;"",COUNTIF($M$2:M404,M404),""))</f>
        <v/>
      </c>
      <c r="L404" s="30" t="str">
        <f>_xlfn.IFERROR(VLOOKUP(G404,'数据'!P:Q,2,0),"")</f>
        <v/>
      </c>
      <c r="M404" s="30" t="str">
        <f t="shared" si="25"/>
        <v>-</v>
      </c>
      <c r="N404" s="30" t="str">
        <f>_xlfn.IFERROR(VLOOKUP(J404,'数据'!S:T,2,0),"")</f>
        <v/>
      </c>
      <c r="P404" s="30" t="str">
        <f t="shared" si="26"/>
        <v/>
      </c>
      <c r="Q404" s="31" t="str">
        <f t="shared" si="27"/>
        <v/>
      </c>
    </row>
    <row r="405" spans="1:17" ht="15">
      <c r="A405" s="48">
        <v>403</v>
      </c>
      <c r="H405" s="30" t="str">
        <f>IF(_xlfn.IFERROR(VLOOKUP(G405,'数据'!S:T,2,0),"否")="否","否","是")</f>
        <v>否</v>
      </c>
      <c r="I405" s="31" t="str">
        <f t="shared" si="24"/>
        <v/>
      </c>
      <c r="K405" s="30" t="str">
        <f>IF(M405="-","",IF(M405&lt;&gt;"",COUNTIF($M$2:M405,M405),""))</f>
        <v/>
      </c>
      <c r="L405" s="30" t="str">
        <f>_xlfn.IFERROR(VLOOKUP(G405,'数据'!P:Q,2,0),"")</f>
        <v/>
      </c>
      <c r="M405" s="30" t="str">
        <f t="shared" si="25"/>
        <v>-</v>
      </c>
      <c r="N405" s="30" t="str">
        <f>_xlfn.IFERROR(VLOOKUP(J405,'数据'!S:T,2,0),"")</f>
        <v/>
      </c>
      <c r="P405" s="30" t="str">
        <f t="shared" si="26"/>
        <v/>
      </c>
      <c r="Q405" s="31" t="str">
        <f t="shared" si="27"/>
        <v/>
      </c>
    </row>
    <row r="406" spans="1:17" ht="15">
      <c r="A406" s="48">
        <v>404</v>
      </c>
      <c r="H406" s="30" t="str">
        <f>IF(_xlfn.IFERROR(VLOOKUP(G406,'数据'!S:T,2,0),"否")="否","否","是")</f>
        <v>否</v>
      </c>
      <c r="I406" s="31" t="str">
        <f t="shared" si="24"/>
        <v/>
      </c>
      <c r="K406" s="30" t="str">
        <f>IF(M406="-","",IF(M406&lt;&gt;"",COUNTIF($M$2:M406,M406),""))</f>
        <v/>
      </c>
      <c r="L406" s="30" t="str">
        <f>_xlfn.IFERROR(VLOOKUP(G406,'数据'!P:Q,2,0),"")</f>
        <v/>
      </c>
      <c r="M406" s="30" t="str">
        <f t="shared" si="25"/>
        <v>-</v>
      </c>
      <c r="N406" s="30" t="str">
        <f>_xlfn.IFERROR(VLOOKUP(J406,'数据'!S:T,2,0),"")</f>
        <v/>
      </c>
      <c r="P406" s="30" t="str">
        <f t="shared" si="26"/>
        <v/>
      </c>
      <c r="Q406" s="31" t="str">
        <f t="shared" si="27"/>
        <v/>
      </c>
    </row>
    <row r="407" spans="1:17" ht="15">
      <c r="A407" s="48">
        <v>405</v>
      </c>
      <c r="H407" s="30" t="str">
        <f>IF(_xlfn.IFERROR(VLOOKUP(G407,'数据'!S:T,2,0),"否")="否","否","是")</f>
        <v>否</v>
      </c>
      <c r="I407" s="31" t="str">
        <f t="shared" si="24"/>
        <v/>
      </c>
      <c r="K407" s="30" t="str">
        <f>IF(M407="-","",IF(M407&lt;&gt;"",COUNTIF($M$2:M407,M407),""))</f>
        <v/>
      </c>
      <c r="L407" s="30" t="str">
        <f>_xlfn.IFERROR(VLOOKUP(G407,'数据'!P:Q,2,0),"")</f>
        <v/>
      </c>
      <c r="M407" s="30" t="str">
        <f t="shared" si="25"/>
        <v>-</v>
      </c>
      <c r="N407" s="30" t="str">
        <f>_xlfn.IFERROR(VLOOKUP(J407,'数据'!S:T,2,0),"")</f>
        <v/>
      </c>
      <c r="P407" s="30" t="str">
        <f t="shared" si="26"/>
        <v/>
      </c>
      <c r="Q407" s="31" t="str">
        <f t="shared" si="27"/>
        <v/>
      </c>
    </row>
    <row r="408" spans="1:17" ht="15">
      <c r="A408" s="48">
        <v>406</v>
      </c>
      <c r="H408" s="30" t="str">
        <f>IF(_xlfn.IFERROR(VLOOKUP(G408,'数据'!S:T,2,0),"否")="否","否","是")</f>
        <v>否</v>
      </c>
      <c r="I408" s="31" t="str">
        <f t="shared" si="24"/>
        <v/>
      </c>
      <c r="K408" s="30" t="str">
        <f>IF(M408="-","",IF(M408&lt;&gt;"",COUNTIF($M$2:M408,M408),""))</f>
        <v/>
      </c>
      <c r="L408" s="30" t="str">
        <f>_xlfn.IFERROR(VLOOKUP(G408,'数据'!P:Q,2,0),"")</f>
        <v/>
      </c>
      <c r="M408" s="30" t="str">
        <f t="shared" si="25"/>
        <v>-</v>
      </c>
      <c r="N408" s="30" t="str">
        <f>_xlfn.IFERROR(VLOOKUP(J408,'数据'!S:T,2,0),"")</f>
        <v/>
      </c>
      <c r="P408" s="30" t="str">
        <f t="shared" si="26"/>
        <v/>
      </c>
      <c r="Q408" s="31" t="str">
        <f t="shared" si="27"/>
        <v/>
      </c>
    </row>
    <row r="409" spans="1:17" ht="15">
      <c r="A409" s="48">
        <v>407</v>
      </c>
      <c r="H409" s="30" t="str">
        <f>IF(_xlfn.IFERROR(VLOOKUP(G409,'数据'!S:T,2,0),"否")="否","否","是")</f>
        <v>否</v>
      </c>
      <c r="I409" s="31" t="str">
        <f t="shared" si="24"/>
        <v/>
      </c>
      <c r="K409" s="30" t="str">
        <f>IF(M409="-","",IF(M409&lt;&gt;"",COUNTIF($M$2:M409,M409),""))</f>
        <v/>
      </c>
      <c r="L409" s="30" t="str">
        <f>_xlfn.IFERROR(VLOOKUP(G409,'数据'!P:Q,2,0),"")</f>
        <v/>
      </c>
      <c r="M409" s="30" t="str">
        <f t="shared" si="25"/>
        <v>-</v>
      </c>
      <c r="N409" s="30" t="str">
        <f>_xlfn.IFERROR(VLOOKUP(J409,'数据'!S:T,2,0),"")</f>
        <v/>
      </c>
      <c r="P409" s="30" t="str">
        <f t="shared" si="26"/>
        <v/>
      </c>
      <c r="Q409" s="31" t="str">
        <f t="shared" si="27"/>
        <v/>
      </c>
    </row>
    <row r="410" spans="1:17" ht="15">
      <c r="A410" s="48">
        <v>408</v>
      </c>
      <c r="H410" s="30" t="str">
        <f>IF(_xlfn.IFERROR(VLOOKUP(G410,'数据'!S:T,2,0),"否")="否","否","是")</f>
        <v>否</v>
      </c>
      <c r="I410" s="31" t="str">
        <f t="shared" si="24"/>
        <v/>
      </c>
      <c r="K410" s="30" t="str">
        <f>IF(M410="-","",IF(M410&lt;&gt;"",COUNTIF($M$2:M410,M410),""))</f>
        <v/>
      </c>
      <c r="L410" s="30" t="str">
        <f>_xlfn.IFERROR(VLOOKUP(G410,'数据'!P:Q,2,0),"")</f>
        <v/>
      </c>
      <c r="M410" s="30" t="str">
        <f t="shared" si="25"/>
        <v>-</v>
      </c>
      <c r="N410" s="30" t="str">
        <f>_xlfn.IFERROR(VLOOKUP(J410,'数据'!S:T,2,0),"")</f>
        <v/>
      </c>
      <c r="P410" s="30" t="str">
        <f t="shared" si="26"/>
        <v/>
      </c>
      <c r="Q410" s="31" t="str">
        <f t="shared" si="27"/>
        <v/>
      </c>
    </row>
    <row r="411" spans="1:17" ht="15">
      <c r="A411" s="48">
        <v>409</v>
      </c>
      <c r="H411" s="30" t="str">
        <f>IF(_xlfn.IFERROR(VLOOKUP(G411,'数据'!S:T,2,0),"否")="否","否","是")</f>
        <v>否</v>
      </c>
      <c r="I411" s="31" t="str">
        <f t="shared" si="24"/>
        <v/>
      </c>
      <c r="K411" s="30" t="str">
        <f>IF(M411="-","",IF(M411&lt;&gt;"",COUNTIF($M$2:M411,M411),""))</f>
        <v/>
      </c>
      <c r="L411" s="30" t="str">
        <f>_xlfn.IFERROR(VLOOKUP(G411,'数据'!P:Q,2,0),"")</f>
        <v/>
      </c>
      <c r="M411" s="30" t="str">
        <f t="shared" si="25"/>
        <v>-</v>
      </c>
      <c r="N411" s="30" t="str">
        <f>_xlfn.IFERROR(VLOOKUP(J411,'数据'!S:T,2,0),"")</f>
        <v/>
      </c>
      <c r="P411" s="30" t="str">
        <f t="shared" si="26"/>
        <v/>
      </c>
      <c r="Q411" s="31" t="str">
        <f t="shared" si="27"/>
        <v/>
      </c>
    </row>
    <row r="412" spans="1:17" ht="15">
      <c r="A412" s="48">
        <v>410</v>
      </c>
      <c r="H412" s="30" t="str">
        <f>IF(_xlfn.IFERROR(VLOOKUP(G412,'数据'!S:T,2,0),"否")="否","否","是")</f>
        <v>否</v>
      </c>
      <c r="I412" s="31" t="str">
        <f t="shared" si="24"/>
        <v/>
      </c>
      <c r="K412" s="30" t="str">
        <f>IF(M412="-","",IF(M412&lt;&gt;"",COUNTIF($M$2:M412,M412),""))</f>
        <v/>
      </c>
      <c r="L412" s="30" t="str">
        <f>_xlfn.IFERROR(VLOOKUP(G412,'数据'!P:Q,2,0),"")</f>
        <v/>
      </c>
      <c r="M412" s="30" t="str">
        <f t="shared" si="25"/>
        <v>-</v>
      </c>
      <c r="N412" s="30" t="str">
        <f>_xlfn.IFERROR(VLOOKUP(J412,'数据'!S:T,2,0),"")</f>
        <v/>
      </c>
      <c r="P412" s="30" t="str">
        <f t="shared" si="26"/>
        <v/>
      </c>
      <c r="Q412" s="31" t="str">
        <f t="shared" si="27"/>
        <v/>
      </c>
    </row>
    <row r="413" spans="1:17" ht="15">
      <c r="A413" s="48">
        <v>411</v>
      </c>
      <c r="H413" s="30" t="str">
        <f>IF(_xlfn.IFERROR(VLOOKUP(G413,'数据'!S:T,2,0),"否")="否","否","是")</f>
        <v>否</v>
      </c>
      <c r="I413" s="31" t="str">
        <f t="shared" si="24"/>
        <v/>
      </c>
      <c r="K413" s="30" t="str">
        <f>IF(M413="-","",IF(M413&lt;&gt;"",COUNTIF($M$2:M413,M413),""))</f>
        <v/>
      </c>
      <c r="L413" s="30" t="str">
        <f>_xlfn.IFERROR(VLOOKUP(G413,'数据'!P:Q,2,0),"")</f>
        <v/>
      </c>
      <c r="M413" s="30" t="str">
        <f t="shared" si="25"/>
        <v>-</v>
      </c>
      <c r="N413" s="30" t="str">
        <f>_xlfn.IFERROR(VLOOKUP(J413,'数据'!S:T,2,0),"")</f>
        <v/>
      </c>
      <c r="P413" s="30" t="str">
        <f t="shared" si="26"/>
        <v/>
      </c>
      <c r="Q413" s="31" t="str">
        <f t="shared" si="27"/>
        <v/>
      </c>
    </row>
    <row r="414" spans="1:17" ht="15">
      <c r="A414" s="48">
        <v>412</v>
      </c>
      <c r="H414" s="30" t="str">
        <f>IF(_xlfn.IFERROR(VLOOKUP(G414,'数据'!S:T,2,0),"否")="否","否","是")</f>
        <v>否</v>
      </c>
      <c r="I414" s="31" t="str">
        <f t="shared" si="24"/>
        <v/>
      </c>
      <c r="K414" s="30" t="str">
        <f>IF(M414="-","",IF(M414&lt;&gt;"",COUNTIF($M$2:M414,M414),""))</f>
        <v/>
      </c>
      <c r="L414" s="30" t="str">
        <f>_xlfn.IFERROR(VLOOKUP(G414,'数据'!P:Q,2,0),"")</f>
        <v/>
      </c>
      <c r="M414" s="30" t="str">
        <f t="shared" si="25"/>
        <v>-</v>
      </c>
      <c r="N414" s="30" t="str">
        <f>_xlfn.IFERROR(VLOOKUP(J414,'数据'!S:T,2,0),"")</f>
        <v/>
      </c>
      <c r="P414" s="30" t="str">
        <f t="shared" si="26"/>
        <v/>
      </c>
      <c r="Q414" s="31" t="str">
        <f t="shared" si="27"/>
        <v/>
      </c>
    </row>
    <row r="415" spans="1:17" ht="15">
      <c r="A415" s="48">
        <v>413</v>
      </c>
      <c r="H415" s="30" t="str">
        <f>IF(_xlfn.IFERROR(VLOOKUP(G415,'数据'!S:T,2,0),"否")="否","否","是")</f>
        <v>否</v>
      </c>
      <c r="I415" s="31" t="str">
        <f t="shared" si="24"/>
        <v/>
      </c>
      <c r="K415" s="30" t="str">
        <f>IF(M415="-","",IF(M415&lt;&gt;"",COUNTIF($M$2:M415,M415),""))</f>
        <v/>
      </c>
      <c r="L415" s="30" t="str">
        <f>_xlfn.IFERROR(VLOOKUP(G415,'数据'!P:Q,2,0),"")</f>
        <v/>
      </c>
      <c r="M415" s="30" t="str">
        <f t="shared" si="25"/>
        <v>-</v>
      </c>
      <c r="N415" s="30" t="str">
        <f>_xlfn.IFERROR(VLOOKUP(J415,'数据'!S:T,2,0),"")</f>
        <v/>
      </c>
      <c r="P415" s="30" t="str">
        <f t="shared" si="26"/>
        <v/>
      </c>
      <c r="Q415" s="31" t="str">
        <f t="shared" si="27"/>
        <v/>
      </c>
    </row>
    <row r="416" spans="1:17" ht="15">
      <c r="A416" s="48">
        <v>414</v>
      </c>
      <c r="H416" s="30" t="str">
        <f>IF(_xlfn.IFERROR(VLOOKUP(G416,'数据'!S:T,2,0),"否")="否","否","是")</f>
        <v>否</v>
      </c>
      <c r="I416" s="31" t="str">
        <f t="shared" si="24"/>
        <v/>
      </c>
      <c r="K416" s="30" t="str">
        <f>IF(M416="-","",IF(M416&lt;&gt;"",COUNTIF($M$2:M416,M416),""))</f>
        <v/>
      </c>
      <c r="L416" s="30" t="str">
        <f>_xlfn.IFERROR(VLOOKUP(G416,'数据'!P:Q,2,0),"")</f>
        <v/>
      </c>
      <c r="M416" s="30" t="str">
        <f t="shared" si="25"/>
        <v>-</v>
      </c>
      <c r="N416" s="30" t="str">
        <f>_xlfn.IFERROR(VLOOKUP(J416,'数据'!S:T,2,0),"")</f>
        <v/>
      </c>
      <c r="P416" s="30" t="str">
        <f t="shared" si="26"/>
        <v/>
      </c>
      <c r="Q416" s="31" t="str">
        <f t="shared" si="27"/>
        <v/>
      </c>
    </row>
    <row r="417" spans="1:20" ht="15">
      <c r="A417" s="48">
        <v>415</v>
      </c>
      <c r="H417" s="30" t="str">
        <f>IF(_xlfn.IFERROR(VLOOKUP(G417,'数据'!S:T,2,0),"否")="否","否","是")</f>
        <v>否</v>
      </c>
      <c r="I417" s="31" t="str">
        <f t="shared" si="24"/>
        <v/>
      </c>
      <c r="K417" s="30" t="str">
        <f>IF(M417="-","",IF(M417&lt;&gt;"",COUNTIF($M$2:M417,M417),""))</f>
        <v/>
      </c>
      <c r="L417" s="30" t="str">
        <f>_xlfn.IFERROR(VLOOKUP(G417,'数据'!P:Q,2,0),"")</f>
        <v/>
      </c>
      <c r="M417" s="30" t="str">
        <f t="shared" si="25"/>
        <v>-</v>
      </c>
      <c r="N417" s="30" t="str">
        <f>_xlfn.IFERROR(VLOOKUP(J417,'数据'!S:T,2,0),"")</f>
        <v/>
      </c>
      <c r="P417" s="30" t="str">
        <f t="shared" si="26"/>
        <v/>
      </c>
      <c r="Q417" s="31" t="str">
        <f t="shared" si="27"/>
        <v/>
      </c>
      <c r="T417" s="62"/>
    </row>
    <row r="418" spans="1:20" ht="15">
      <c r="A418" s="48">
        <v>416</v>
      </c>
      <c r="H418" s="30" t="str">
        <f>IF(_xlfn.IFERROR(VLOOKUP(G418,'数据'!S:T,2,0),"否")="否","否","是")</f>
        <v>否</v>
      </c>
      <c r="I418" s="31" t="str">
        <f t="shared" si="24"/>
        <v/>
      </c>
      <c r="K418" s="30" t="str">
        <f>IF(M418="-","",IF(M418&lt;&gt;"",COUNTIF($M$2:M418,M418),""))</f>
        <v/>
      </c>
      <c r="L418" s="30" t="str">
        <f>_xlfn.IFERROR(VLOOKUP(G418,'数据'!P:Q,2,0),"")</f>
        <v/>
      </c>
      <c r="M418" s="30" t="str">
        <f t="shared" si="25"/>
        <v>-</v>
      </c>
      <c r="N418" s="30" t="str">
        <f>_xlfn.IFERROR(VLOOKUP(J418,'数据'!S:T,2,0),"")</f>
        <v/>
      </c>
      <c r="P418" s="30" t="str">
        <f t="shared" si="26"/>
        <v/>
      </c>
      <c r="Q418" s="31" t="str">
        <f t="shared" si="27"/>
        <v/>
      </c>
      <c r="T418" s="62"/>
    </row>
    <row r="419" spans="1:20" ht="15">
      <c r="A419" s="48">
        <v>417</v>
      </c>
      <c r="H419" s="30" t="str">
        <f>IF(_xlfn.IFERROR(VLOOKUP(G419,'数据'!S:T,2,0),"否")="否","否","是")</f>
        <v>否</v>
      </c>
      <c r="I419" s="31" t="str">
        <f t="shared" si="24"/>
        <v/>
      </c>
      <c r="K419" s="30" t="str">
        <f>IF(M419="-","",IF(M419&lt;&gt;"",COUNTIF($M$2:M419,M419),""))</f>
        <v/>
      </c>
      <c r="L419" s="30" t="str">
        <f>_xlfn.IFERROR(VLOOKUP(G419,'数据'!P:Q,2,0),"")</f>
        <v/>
      </c>
      <c r="M419" s="30" t="str">
        <f t="shared" si="25"/>
        <v>-</v>
      </c>
      <c r="N419" s="30" t="str">
        <f>_xlfn.IFERROR(VLOOKUP(J419,'数据'!S:T,2,0),"")</f>
        <v/>
      </c>
      <c r="P419" s="30" t="str">
        <f t="shared" si="26"/>
        <v/>
      </c>
      <c r="Q419" s="31" t="str">
        <f t="shared" si="27"/>
        <v/>
      </c>
      <c r="T419" s="62"/>
    </row>
    <row r="420" spans="1:20" ht="15">
      <c r="A420" s="48">
        <v>418</v>
      </c>
      <c r="H420" s="30" t="str">
        <f>IF(_xlfn.IFERROR(VLOOKUP(G420,'数据'!S:T,2,0),"否")="否","否","是")</f>
        <v>否</v>
      </c>
      <c r="I420" s="31" t="str">
        <f t="shared" si="24"/>
        <v/>
      </c>
      <c r="K420" s="30" t="str">
        <f>IF(M420="-","",IF(M420&lt;&gt;"",COUNTIF($M$2:M420,M420),""))</f>
        <v/>
      </c>
      <c r="L420" s="30" t="str">
        <f>_xlfn.IFERROR(VLOOKUP(G420,'数据'!P:Q,2,0),"")</f>
        <v/>
      </c>
      <c r="M420" s="30" t="str">
        <f t="shared" si="25"/>
        <v>-</v>
      </c>
      <c r="N420" s="30" t="str">
        <f>_xlfn.IFERROR(VLOOKUP(J420,'数据'!S:T,2,0),"")</f>
        <v/>
      </c>
      <c r="P420" s="30" t="str">
        <f t="shared" si="26"/>
        <v/>
      </c>
      <c r="Q420" s="31" t="str">
        <f t="shared" si="27"/>
        <v/>
      </c>
      <c r="T420" s="62"/>
    </row>
    <row r="421" spans="1:20" ht="15">
      <c r="A421" s="48">
        <v>419</v>
      </c>
      <c r="H421" s="30" t="str">
        <f>IF(_xlfn.IFERROR(VLOOKUP(G421,'数据'!S:T,2,0),"否")="否","否","是")</f>
        <v>否</v>
      </c>
      <c r="I421" s="31" t="str">
        <f t="shared" si="24"/>
        <v/>
      </c>
      <c r="K421" s="30" t="str">
        <f>IF(M421="-","",IF(M421&lt;&gt;"",COUNTIF($M$2:M421,M421),""))</f>
        <v/>
      </c>
      <c r="L421" s="30" t="str">
        <f>_xlfn.IFERROR(VLOOKUP(G421,'数据'!P:Q,2,0),"")</f>
        <v/>
      </c>
      <c r="M421" s="30" t="str">
        <f t="shared" si="25"/>
        <v>-</v>
      </c>
      <c r="N421" s="30" t="str">
        <f>_xlfn.IFERROR(VLOOKUP(J421,'数据'!S:T,2,0),"")</f>
        <v/>
      </c>
      <c r="P421" s="30" t="str">
        <f t="shared" si="26"/>
        <v/>
      </c>
      <c r="Q421" s="31" t="str">
        <f t="shared" si="27"/>
        <v/>
      </c>
      <c r="T421" s="62"/>
    </row>
    <row r="422" spans="1:20" ht="15">
      <c r="A422" s="48">
        <v>420</v>
      </c>
      <c r="H422" s="30" t="str">
        <f>IF(_xlfn.IFERROR(VLOOKUP(G422,'数据'!S:T,2,0),"否")="否","否","是")</f>
        <v>否</v>
      </c>
      <c r="I422" s="31" t="str">
        <f aca="true" t="shared" si="28" ref="I422:I476">IF(G422&lt;&gt;"",H422,"")</f>
        <v/>
      </c>
      <c r="K422" s="30" t="str">
        <f>IF(M422="-","",IF(M422&lt;&gt;"",COUNTIF($M$2:M422,M422),""))</f>
        <v/>
      </c>
      <c r="L422" s="30" t="str">
        <f>_xlfn.IFERROR(VLOOKUP(G422,'数据'!P:Q,2,0),"")</f>
        <v/>
      </c>
      <c r="M422" s="30" t="str">
        <f aca="true" t="shared" si="29" ref="M422:M476">E422&amp;"-"&amp;L422&amp;N422</f>
        <v>-</v>
      </c>
      <c r="N422" s="30" t="str">
        <f>_xlfn.IFERROR(VLOOKUP(J422,'数据'!S:T,2,0),"")</f>
        <v/>
      </c>
      <c r="P422" s="30" t="str">
        <f t="shared" si="26"/>
        <v/>
      </c>
      <c r="Q422" s="31" t="str">
        <f t="shared" si="27"/>
        <v/>
      </c>
      <c r="T422" s="62"/>
    </row>
    <row r="423" spans="1:20" ht="15">
      <c r="A423" s="48">
        <v>421</v>
      </c>
      <c r="H423" s="30" t="str">
        <f>IF(_xlfn.IFERROR(VLOOKUP(G423,'数据'!S:T,2,0),"否")="否","否","是")</f>
        <v>否</v>
      </c>
      <c r="I423" s="31" t="str">
        <f t="shared" si="28"/>
        <v/>
      </c>
      <c r="K423" s="30" t="str">
        <f>IF(M423="-","",IF(M423&lt;&gt;"",COUNTIF($M$2:M423,M423),""))</f>
        <v/>
      </c>
      <c r="L423" s="30" t="str">
        <f>_xlfn.IFERROR(VLOOKUP(G423,'数据'!P:Q,2,0),"")</f>
        <v/>
      </c>
      <c r="M423" s="30" t="str">
        <f t="shared" si="29"/>
        <v>-</v>
      </c>
      <c r="N423" s="30" t="str">
        <f>_xlfn.IFERROR(VLOOKUP(J423,'数据'!S:T,2,0),"")</f>
        <v/>
      </c>
      <c r="P423" s="30" t="str">
        <f t="shared" si="26"/>
        <v/>
      </c>
      <c r="Q423" s="31" t="str">
        <f t="shared" si="27"/>
        <v/>
      </c>
      <c r="T423" s="62"/>
    </row>
    <row r="424" spans="1:20" ht="15">
      <c r="A424" s="48">
        <v>422</v>
      </c>
      <c r="H424" s="30" t="str">
        <f>IF(_xlfn.IFERROR(VLOOKUP(G424,'数据'!S:T,2,0),"否")="否","否","是")</f>
        <v>否</v>
      </c>
      <c r="I424" s="31" t="str">
        <f t="shared" si="28"/>
        <v/>
      </c>
      <c r="K424" s="30" t="str">
        <f>IF(M424="-","",IF(M424&lt;&gt;"",COUNTIF($M$2:M424,M424),""))</f>
        <v/>
      </c>
      <c r="L424" s="30" t="str">
        <f>_xlfn.IFERROR(VLOOKUP(G424,'数据'!P:Q,2,0),"")</f>
        <v/>
      </c>
      <c r="M424" s="30" t="str">
        <f t="shared" si="29"/>
        <v>-</v>
      </c>
      <c r="N424" s="30" t="str">
        <f>_xlfn.IFERROR(VLOOKUP(J424,'数据'!S:T,2,0),"")</f>
        <v/>
      </c>
      <c r="P424" s="30" t="str">
        <f t="shared" si="26"/>
        <v/>
      </c>
      <c r="Q424" s="31" t="str">
        <f t="shared" si="27"/>
        <v/>
      </c>
      <c r="T424" s="62"/>
    </row>
    <row r="425" spans="1:25" ht="15">
      <c r="A425" s="48">
        <v>423</v>
      </c>
      <c r="H425" s="30" t="str">
        <f>IF(_xlfn.IFERROR(VLOOKUP(G425,'数据'!S:T,2,0),"否")="否","否","是")</f>
        <v>否</v>
      </c>
      <c r="I425" s="31" t="str">
        <f t="shared" si="28"/>
        <v/>
      </c>
      <c r="K425" s="30" t="str">
        <f>IF(M425="-","",IF(M425&lt;&gt;"",COUNTIF($M$2:M425,M425),""))</f>
        <v/>
      </c>
      <c r="L425" s="30" t="str">
        <f>_xlfn.IFERROR(VLOOKUP(G425,'数据'!P:Q,2,0),"")</f>
        <v/>
      </c>
      <c r="M425" s="30" t="str">
        <f t="shared" si="29"/>
        <v>-</v>
      </c>
      <c r="N425" s="30" t="str">
        <f>_xlfn.IFERROR(VLOOKUP(J425,'数据'!S:T,2,0),"")</f>
        <v/>
      </c>
      <c r="P425" s="30" t="str">
        <f t="shared" si="26"/>
        <v/>
      </c>
      <c r="Q425" s="31" t="str">
        <f t="shared" si="27"/>
        <v/>
      </c>
      <c r="R425" s="61"/>
      <c r="S425" s="61"/>
      <c r="T425" s="62"/>
      <c r="W425" s="62"/>
      <c r="X425" s="62"/>
      <c r="Y425" s="62"/>
    </row>
    <row r="426" spans="1:25" ht="15">
      <c r="A426" s="48">
        <v>424</v>
      </c>
      <c r="H426" s="30" t="str">
        <f>IF(_xlfn.IFERROR(VLOOKUP(G426,'数据'!S:T,2,0),"否")="否","否","是")</f>
        <v>否</v>
      </c>
      <c r="I426" s="31" t="str">
        <f t="shared" si="28"/>
        <v/>
      </c>
      <c r="K426" s="30" t="str">
        <f>IF(M426="-","",IF(M426&lt;&gt;"",COUNTIF($M$2:M426,M426),""))</f>
        <v/>
      </c>
      <c r="L426" s="30" t="str">
        <f>_xlfn.IFERROR(VLOOKUP(G426,'数据'!P:Q,2,0),"")</f>
        <v/>
      </c>
      <c r="M426" s="30" t="str">
        <f t="shared" si="29"/>
        <v>-</v>
      </c>
      <c r="N426" s="30" t="str">
        <f>_xlfn.IFERROR(VLOOKUP(J426,'数据'!S:T,2,0),"")</f>
        <v/>
      </c>
      <c r="P426" s="30" t="str">
        <f t="shared" si="26"/>
        <v/>
      </c>
      <c r="Q426" s="31" t="str">
        <f t="shared" si="27"/>
        <v/>
      </c>
      <c r="R426" s="61"/>
      <c r="S426" s="61"/>
      <c r="T426" s="62"/>
      <c r="W426" s="62"/>
      <c r="X426" s="62"/>
      <c r="Y426" s="62"/>
    </row>
    <row r="427" spans="1:25" ht="15">
      <c r="A427" s="48">
        <v>425</v>
      </c>
      <c r="H427" s="30" t="str">
        <f>IF(_xlfn.IFERROR(VLOOKUP(G427,'数据'!S:T,2,0),"否")="否","否","是")</f>
        <v>否</v>
      </c>
      <c r="I427" s="31" t="str">
        <f t="shared" si="28"/>
        <v/>
      </c>
      <c r="K427" s="30" t="str">
        <f>IF(M427="-","",IF(M427&lt;&gt;"",COUNTIF($M$2:M427,M427),""))</f>
        <v/>
      </c>
      <c r="L427" s="30" t="str">
        <f>_xlfn.IFERROR(VLOOKUP(G427,'数据'!P:Q,2,0),"")</f>
        <v/>
      </c>
      <c r="M427" s="30" t="str">
        <f t="shared" si="29"/>
        <v>-</v>
      </c>
      <c r="N427" s="30" t="str">
        <f>_xlfn.IFERROR(VLOOKUP(J427,'数据'!S:T,2,0),"")</f>
        <v/>
      </c>
      <c r="P427" s="30" t="str">
        <f t="shared" si="26"/>
        <v/>
      </c>
      <c r="Q427" s="31" t="str">
        <f t="shared" si="27"/>
        <v/>
      </c>
      <c r="R427" s="61"/>
      <c r="S427" s="61"/>
      <c r="T427" s="62"/>
      <c r="W427" s="62"/>
      <c r="X427" s="62"/>
      <c r="Y427" s="62"/>
    </row>
    <row r="428" spans="1:25" ht="15">
      <c r="A428" s="48">
        <v>426</v>
      </c>
      <c r="H428" s="30" t="str">
        <f>IF(_xlfn.IFERROR(VLOOKUP(G428,'数据'!S:T,2,0),"否")="否","否","是")</f>
        <v>否</v>
      </c>
      <c r="I428" s="31" t="str">
        <f t="shared" si="28"/>
        <v/>
      </c>
      <c r="K428" s="30" t="str">
        <f>IF(M428="-","",IF(M428&lt;&gt;"",COUNTIF($M$2:M428,M428),""))</f>
        <v/>
      </c>
      <c r="L428" s="30" t="str">
        <f>_xlfn.IFERROR(VLOOKUP(G428,'数据'!P:Q,2,0),"")</f>
        <v/>
      </c>
      <c r="M428" s="30" t="str">
        <f t="shared" si="29"/>
        <v>-</v>
      </c>
      <c r="N428" s="30" t="str">
        <f>_xlfn.IFERROR(VLOOKUP(J428,'数据'!S:T,2,0),"")</f>
        <v/>
      </c>
      <c r="P428" s="30" t="str">
        <f t="shared" si="26"/>
        <v/>
      </c>
      <c r="Q428" s="31" t="str">
        <f t="shared" si="27"/>
        <v/>
      </c>
      <c r="R428" s="61"/>
      <c r="S428" s="61"/>
      <c r="T428" s="62"/>
      <c r="W428" s="62"/>
      <c r="X428" s="62"/>
      <c r="Y428" s="62"/>
    </row>
    <row r="429" spans="1:25" ht="15">
      <c r="A429" s="48">
        <v>427</v>
      </c>
      <c r="H429" s="30" t="str">
        <f>IF(_xlfn.IFERROR(VLOOKUP(G429,'数据'!S:T,2,0),"否")="否","否","是")</f>
        <v>否</v>
      </c>
      <c r="I429" s="31" t="str">
        <f t="shared" si="28"/>
        <v/>
      </c>
      <c r="K429" s="30" t="str">
        <f>IF(M429="-","",IF(M429&lt;&gt;"",COUNTIF($M$2:M429,M429),""))</f>
        <v/>
      </c>
      <c r="L429" s="30" t="str">
        <f>_xlfn.IFERROR(VLOOKUP(G429,'数据'!P:Q,2,0),"")</f>
        <v/>
      </c>
      <c r="M429" s="30" t="str">
        <f t="shared" si="29"/>
        <v>-</v>
      </c>
      <c r="N429" s="30" t="str">
        <f>_xlfn.IFERROR(VLOOKUP(J429,'数据'!S:T,2,0),"")</f>
        <v/>
      </c>
      <c r="P429" s="30" t="str">
        <f t="shared" si="26"/>
        <v/>
      </c>
      <c r="Q429" s="31" t="str">
        <f t="shared" si="27"/>
        <v/>
      </c>
      <c r="R429" s="61"/>
      <c r="S429" s="61"/>
      <c r="T429" s="62"/>
      <c r="W429" s="62"/>
      <c r="X429" s="62"/>
      <c r="Y429" s="62"/>
    </row>
    <row r="430" spans="1:25" ht="15">
      <c r="A430" s="48">
        <v>428</v>
      </c>
      <c r="H430" s="30" t="str">
        <f>IF(_xlfn.IFERROR(VLOOKUP(G430,'数据'!S:T,2,0),"否")="否","否","是")</f>
        <v>否</v>
      </c>
      <c r="I430" s="31" t="str">
        <f t="shared" si="28"/>
        <v/>
      </c>
      <c r="K430" s="30" t="str">
        <f>IF(M430="-","",IF(M430&lt;&gt;"",COUNTIF($M$2:M430,M430),""))</f>
        <v/>
      </c>
      <c r="L430" s="30" t="str">
        <f>_xlfn.IFERROR(VLOOKUP(G430,'数据'!P:Q,2,0),"")</f>
        <v/>
      </c>
      <c r="M430" s="30" t="str">
        <f t="shared" si="29"/>
        <v>-</v>
      </c>
      <c r="N430" s="30" t="str">
        <f>_xlfn.IFERROR(VLOOKUP(J430,'数据'!S:T,2,0),"")</f>
        <v/>
      </c>
      <c r="P430" s="30" t="str">
        <f t="shared" si="26"/>
        <v/>
      </c>
      <c r="Q430" s="31" t="str">
        <f t="shared" si="27"/>
        <v/>
      </c>
      <c r="R430" s="61"/>
      <c r="S430" s="61"/>
      <c r="T430" s="62"/>
      <c r="W430" s="62"/>
      <c r="X430" s="62"/>
      <c r="Y430" s="62"/>
    </row>
    <row r="431" spans="1:25" ht="15">
      <c r="A431" s="48">
        <v>429</v>
      </c>
      <c r="H431" s="30" t="str">
        <f>IF(_xlfn.IFERROR(VLOOKUP(G431,'数据'!S:T,2,0),"否")="否","否","是")</f>
        <v>否</v>
      </c>
      <c r="I431" s="31" t="str">
        <f t="shared" si="28"/>
        <v/>
      </c>
      <c r="K431" s="30" t="str">
        <f>IF(M431="-","",IF(M431&lt;&gt;"",COUNTIF($M$2:M431,M431),""))</f>
        <v/>
      </c>
      <c r="L431" s="30" t="str">
        <f>_xlfn.IFERROR(VLOOKUP(G431,'数据'!P:Q,2,0),"")</f>
        <v/>
      </c>
      <c r="M431" s="30" t="str">
        <f t="shared" si="29"/>
        <v>-</v>
      </c>
      <c r="N431" s="30" t="str">
        <f>_xlfn.IFERROR(VLOOKUP(J431,'数据'!S:T,2,0),"")</f>
        <v/>
      </c>
      <c r="P431" s="30" t="str">
        <f t="shared" si="26"/>
        <v/>
      </c>
      <c r="Q431" s="31" t="str">
        <f t="shared" si="27"/>
        <v/>
      </c>
      <c r="R431" s="61"/>
      <c r="S431" s="61"/>
      <c r="T431" s="62"/>
      <c r="W431" s="62"/>
      <c r="X431" s="62"/>
      <c r="Y431" s="62"/>
    </row>
    <row r="432" spans="1:25" ht="15">
      <c r="A432" s="48">
        <v>430</v>
      </c>
      <c r="H432" s="30" t="str">
        <f>IF(_xlfn.IFERROR(VLOOKUP(G432,'数据'!S:T,2,0),"否")="否","否","是")</f>
        <v>否</v>
      </c>
      <c r="I432" s="31" t="str">
        <f t="shared" si="28"/>
        <v/>
      </c>
      <c r="K432" s="30" t="str">
        <f>IF(M432="-","",IF(M432&lt;&gt;"",COUNTIF($M$2:M432,M432),""))</f>
        <v/>
      </c>
      <c r="L432" s="30" t="str">
        <f>_xlfn.IFERROR(VLOOKUP(G432,'数据'!P:Q,2,0),"")</f>
        <v/>
      </c>
      <c r="M432" s="30" t="str">
        <f t="shared" si="29"/>
        <v>-</v>
      </c>
      <c r="N432" s="30" t="str">
        <f>_xlfn.IFERROR(VLOOKUP(J432,'数据'!S:T,2,0),"")</f>
        <v/>
      </c>
      <c r="P432" s="30" t="str">
        <f t="shared" si="26"/>
        <v/>
      </c>
      <c r="Q432" s="31" t="str">
        <f t="shared" si="27"/>
        <v/>
      </c>
      <c r="R432" s="61"/>
      <c r="S432" s="61"/>
      <c r="T432" s="62"/>
      <c r="W432" s="62"/>
      <c r="X432" s="62"/>
      <c r="Y432" s="62"/>
    </row>
    <row r="433" spans="1:26" ht="15">
      <c r="A433" s="48">
        <v>431</v>
      </c>
      <c r="H433" s="30" t="str">
        <f>IF(_xlfn.IFERROR(VLOOKUP(G433,'数据'!S:T,2,0),"否")="否","否","是")</f>
        <v>否</v>
      </c>
      <c r="I433" s="31" t="str">
        <f t="shared" si="28"/>
        <v/>
      </c>
      <c r="K433" s="30" t="str">
        <f>IF(M433="-","",IF(M433&lt;&gt;"",COUNTIF($M$2:M433,M433),""))</f>
        <v/>
      </c>
      <c r="L433" s="30" t="str">
        <f>_xlfn.IFERROR(VLOOKUP(G433,'数据'!P:Q,2,0),"")</f>
        <v/>
      </c>
      <c r="M433" s="30" t="str">
        <f t="shared" si="29"/>
        <v>-</v>
      </c>
      <c r="N433" s="30" t="str">
        <f>_xlfn.IFERROR(VLOOKUP(J433,'数据'!S:T,2,0),"")</f>
        <v/>
      </c>
      <c r="P433" s="30" t="str">
        <f t="shared" si="26"/>
        <v/>
      </c>
      <c r="Q433" s="31" t="str">
        <f t="shared" si="27"/>
        <v/>
      </c>
      <c r="R433" s="61"/>
      <c r="S433" s="61"/>
      <c r="T433" s="62"/>
      <c r="W433" s="62"/>
      <c r="X433" s="62"/>
      <c r="Y433" s="62"/>
      <c r="Z433" s="62"/>
    </row>
    <row r="434" spans="1:17" ht="15">
      <c r="A434" s="48">
        <v>432</v>
      </c>
      <c r="H434" s="30" t="str">
        <f>IF(_xlfn.IFERROR(VLOOKUP(G434,'数据'!S:T,2,0),"否")="否","否","是")</f>
        <v>否</v>
      </c>
      <c r="I434" s="31" t="str">
        <f t="shared" si="28"/>
        <v/>
      </c>
      <c r="K434" s="30" t="str">
        <f>IF(M434="-","",IF(M434&lt;&gt;"",COUNTIF($M$2:M434,M434),""))</f>
        <v/>
      </c>
      <c r="L434" s="30" t="str">
        <f>_xlfn.IFERROR(VLOOKUP(G434,'数据'!P:Q,2,0),"")</f>
        <v/>
      </c>
      <c r="M434" s="30" t="str">
        <f t="shared" si="29"/>
        <v>-</v>
      </c>
      <c r="N434" s="30" t="str">
        <f>_xlfn.IFERROR(VLOOKUP(J434,'数据'!S:T,2,0),"")</f>
        <v/>
      </c>
      <c r="P434" s="30" t="str">
        <f t="shared" si="26"/>
        <v/>
      </c>
      <c r="Q434" s="31" t="str">
        <f t="shared" si="27"/>
        <v/>
      </c>
    </row>
    <row r="435" spans="1:24" ht="15">
      <c r="A435" s="48">
        <v>433</v>
      </c>
      <c r="H435" s="30" t="str">
        <f>IF(_xlfn.IFERROR(VLOOKUP(G435,'数据'!S:T,2,0),"否")="否","否","是")</f>
        <v>否</v>
      </c>
      <c r="I435" s="31" t="str">
        <f t="shared" si="28"/>
        <v/>
      </c>
      <c r="K435" s="30" t="str">
        <f>IF(M435="-","",IF(M435&lt;&gt;"",COUNTIF($M$2:M435,M435),""))</f>
        <v/>
      </c>
      <c r="L435" s="30" t="str">
        <f>_xlfn.IFERROR(VLOOKUP(G435,'数据'!P:Q,2,0),"")</f>
        <v/>
      </c>
      <c r="M435" s="30" t="str">
        <f t="shared" si="29"/>
        <v>-</v>
      </c>
      <c r="N435" s="30" t="str">
        <f>_xlfn.IFERROR(VLOOKUP(J435,'数据'!S:T,2,0),"")</f>
        <v/>
      </c>
      <c r="P435" s="30" t="str">
        <f t="shared" si="26"/>
        <v/>
      </c>
      <c r="Q435" s="31" t="str">
        <f t="shared" si="27"/>
        <v/>
      </c>
      <c r="W435" s="62"/>
      <c r="X435" s="62"/>
    </row>
    <row r="436" spans="1:17" ht="15">
      <c r="A436" s="48">
        <v>434</v>
      </c>
      <c r="H436" s="30" t="str">
        <f>IF(_xlfn.IFERROR(VLOOKUP(G436,'数据'!S:T,2,0),"否")="否","否","是")</f>
        <v>否</v>
      </c>
      <c r="I436" s="31" t="str">
        <f t="shared" si="28"/>
        <v/>
      </c>
      <c r="K436" s="30" t="str">
        <f>IF(M436="-","",IF(M436&lt;&gt;"",COUNTIF($M$2:M436,M436),""))</f>
        <v/>
      </c>
      <c r="L436" s="30" t="str">
        <f>_xlfn.IFERROR(VLOOKUP(G436,'数据'!P:Q,2,0),"")</f>
        <v/>
      </c>
      <c r="M436" s="30" t="str">
        <f t="shared" si="29"/>
        <v>-</v>
      </c>
      <c r="N436" s="30" t="str">
        <f>_xlfn.IFERROR(VLOOKUP(J436,'数据'!S:T,2,0),"")</f>
        <v/>
      </c>
      <c r="P436" s="30" t="str">
        <f t="shared" si="26"/>
        <v/>
      </c>
      <c r="Q436" s="31" t="str">
        <f t="shared" si="27"/>
        <v/>
      </c>
    </row>
    <row r="437" spans="1:17" ht="15">
      <c r="A437" s="48">
        <v>435</v>
      </c>
      <c r="H437" s="30" t="str">
        <f>IF(_xlfn.IFERROR(VLOOKUP(G437,'数据'!S:T,2,0),"否")="否","否","是")</f>
        <v>否</v>
      </c>
      <c r="I437" s="31" t="str">
        <f t="shared" si="28"/>
        <v/>
      </c>
      <c r="K437" s="30" t="str">
        <f>IF(M437="-","",IF(M437&lt;&gt;"",COUNTIF($M$2:M437,M437),""))</f>
        <v/>
      </c>
      <c r="L437" s="30" t="str">
        <f>_xlfn.IFERROR(VLOOKUP(G437,'数据'!P:Q,2,0),"")</f>
        <v/>
      </c>
      <c r="M437" s="30" t="str">
        <f t="shared" si="29"/>
        <v>-</v>
      </c>
      <c r="N437" s="30" t="str">
        <f>_xlfn.IFERROR(VLOOKUP(J437,'数据'!S:T,2,0),"")</f>
        <v/>
      </c>
      <c r="P437" s="30" t="str">
        <f t="shared" si="26"/>
        <v/>
      </c>
      <c r="Q437" s="31" t="str">
        <f t="shared" si="27"/>
        <v/>
      </c>
    </row>
    <row r="438" spans="1:17" ht="15">
      <c r="A438" s="48">
        <v>436</v>
      </c>
      <c r="H438" s="30" t="str">
        <f>IF(_xlfn.IFERROR(VLOOKUP(G438,'数据'!S:T,2,0),"否")="否","否","是")</f>
        <v>否</v>
      </c>
      <c r="I438" s="31" t="str">
        <f t="shared" si="28"/>
        <v/>
      </c>
      <c r="K438" s="30" t="str">
        <f>IF(M438="-","",IF(M438&lt;&gt;"",COUNTIF($M$2:M438,M438),""))</f>
        <v/>
      </c>
      <c r="L438" s="30" t="str">
        <f>_xlfn.IFERROR(VLOOKUP(G438,'数据'!P:Q,2,0),"")</f>
        <v/>
      </c>
      <c r="M438" s="30" t="str">
        <f t="shared" si="29"/>
        <v>-</v>
      </c>
      <c r="N438" s="30" t="str">
        <f>_xlfn.IFERROR(VLOOKUP(J438,'数据'!S:T,2,0),"")</f>
        <v/>
      </c>
      <c r="P438" s="30" t="str">
        <f t="shared" si="26"/>
        <v/>
      </c>
      <c r="Q438" s="31" t="str">
        <f t="shared" si="27"/>
        <v/>
      </c>
    </row>
    <row r="439" spans="1:17" ht="15">
      <c r="A439" s="48">
        <v>437</v>
      </c>
      <c r="H439" s="30" t="str">
        <f>IF(_xlfn.IFERROR(VLOOKUP(G439,'数据'!S:T,2,0),"否")="否","否","是")</f>
        <v>否</v>
      </c>
      <c r="I439" s="31" t="str">
        <f t="shared" si="28"/>
        <v/>
      </c>
      <c r="K439" s="30" t="str">
        <f>IF(M439="-","",IF(M439&lt;&gt;"",COUNTIF($M$2:M439,M439),""))</f>
        <v/>
      </c>
      <c r="L439" s="30" t="str">
        <f>_xlfn.IFERROR(VLOOKUP(G439,'数据'!P:Q,2,0),"")</f>
        <v/>
      </c>
      <c r="M439" s="30" t="str">
        <f t="shared" si="29"/>
        <v>-</v>
      </c>
      <c r="N439" s="30" t="str">
        <f>_xlfn.IFERROR(VLOOKUP(J439,'数据'!S:T,2,0),"")</f>
        <v/>
      </c>
      <c r="P439" s="30" t="str">
        <f t="shared" si="26"/>
        <v/>
      </c>
      <c r="Q439" s="31" t="str">
        <f t="shared" si="27"/>
        <v/>
      </c>
    </row>
    <row r="440" spans="1:17" ht="15">
      <c r="A440" s="48">
        <v>438</v>
      </c>
      <c r="H440" s="30" t="str">
        <f>IF(_xlfn.IFERROR(VLOOKUP(G440,'数据'!S:T,2,0),"否")="否","否","是")</f>
        <v>否</v>
      </c>
      <c r="I440" s="31" t="str">
        <f t="shared" si="28"/>
        <v/>
      </c>
      <c r="K440" s="30" t="str">
        <f>IF(M440="-","",IF(M440&lt;&gt;"",COUNTIF($M$2:M440,M440),""))</f>
        <v/>
      </c>
      <c r="L440" s="30" t="str">
        <f>_xlfn.IFERROR(VLOOKUP(G440,'数据'!P:Q,2,0),"")</f>
        <v/>
      </c>
      <c r="M440" s="30" t="str">
        <f t="shared" si="29"/>
        <v>-</v>
      </c>
      <c r="N440" s="30" t="str">
        <f>_xlfn.IFERROR(VLOOKUP(J440,'数据'!S:T,2,0),"")</f>
        <v/>
      </c>
      <c r="P440" s="30" t="str">
        <f t="shared" si="26"/>
        <v/>
      </c>
      <c r="Q440" s="31" t="str">
        <f t="shared" si="27"/>
        <v/>
      </c>
    </row>
    <row r="441" spans="1:17" ht="15">
      <c r="A441" s="48">
        <v>439</v>
      </c>
      <c r="H441" s="30" t="str">
        <f>IF(_xlfn.IFERROR(VLOOKUP(G441,'数据'!S:T,2,0),"否")="否","否","是")</f>
        <v>否</v>
      </c>
      <c r="I441" s="31" t="str">
        <f t="shared" si="28"/>
        <v/>
      </c>
      <c r="K441" s="30" t="str">
        <f>IF(M441="-","",IF(M441&lt;&gt;"",COUNTIF($M$2:M441,M441),""))</f>
        <v/>
      </c>
      <c r="L441" s="30" t="str">
        <f>_xlfn.IFERROR(VLOOKUP(G441,'数据'!P:Q,2,0),"")</f>
        <v/>
      </c>
      <c r="M441" s="30" t="str">
        <f t="shared" si="29"/>
        <v>-</v>
      </c>
      <c r="N441" s="30" t="str">
        <f>_xlfn.IFERROR(VLOOKUP(J441,'数据'!S:T,2,0),"")</f>
        <v/>
      </c>
      <c r="P441" s="30" t="str">
        <f t="shared" si="26"/>
        <v/>
      </c>
      <c r="Q441" s="31" t="str">
        <f t="shared" si="27"/>
        <v/>
      </c>
    </row>
    <row r="442" spans="1:17" ht="15">
      <c r="A442" s="48">
        <v>440</v>
      </c>
      <c r="H442" s="30" t="str">
        <f>IF(_xlfn.IFERROR(VLOOKUP(G442,'数据'!S:T,2,0),"否")="否","否","是")</f>
        <v>否</v>
      </c>
      <c r="I442" s="31" t="str">
        <f t="shared" si="28"/>
        <v/>
      </c>
      <c r="K442" s="30" t="str">
        <f>IF(M442="-","",IF(M442&lt;&gt;"",COUNTIF($M$2:M442,M442),""))</f>
        <v/>
      </c>
      <c r="L442" s="30" t="str">
        <f>_xlfn.IFERROR(VLOOKUP(G442,'数据'!P:Q,2,0),"")</f>
        <v/>
      </c>
      <c r="M442" s="30" t="str">
        <f t="shared" si="29"/>
        <v>-</v>
      </c>
      <c r="N442" s="30" t="str">
        <f>_xlfn.IFERROR(VLOOKUP(J442,'数据'!S:T,2,0),"")</f>
        <v/>
      </c>
      <c r="P442" s="30" t="str">
        <f t="shared" si="26"/>
        <v/>
      </c>
      <c r="Q442" s="31" t="str">
        <f t="shared" si="27"/>
        <v/>
      </c>
    </row>
    <row r="443" spans="1:17" ht="15">
      <c r="A443" s="48">
        <v>441</v>
      </c>
      <c r="H443" s="30" t="str">
        <f>IF(_xlfn.IFERROR(VLOOKUP(G443,'数据'!S:T,2,0),"否")="否","否","是")</f>
        <v>否</v>
      </c>
      <c r="I443" s="31" t="str">
        <f t="shared" si="28"/>
        <v/>
      </c>
      <c r="K443" s="30" t="str">
        <f>IF(M443="-","",IF(M443&lt;&gt;"",COUNTIF($M$2:M443,M443),""))</f>
        <v/>
      </c>
      <c r="L443" s="30" t="str">
        <f>_xlfn.IFERROR(VLOOKUP(G443,'数据'!P:Q,2,0),"")</f>
        <v/>
      </c>
      <c r="M443" s="30" t="str">
        <f t="shared" si="29"/>
        <v>-</v>
      </c>
      <c r="N443" s="30" t="str">
        <f>_xlfn.IFERROR(VLOOKUP(J443,'数据'!S:T,2,0),"")</f>
        <v/>
      </c>
      <c r="P443" s="30" t="str">
        <f t="shared" si="26"/>
        <v/>
      </c>
      <c r="Q443" s="31" t="str">
        <f t="shared" si="27"/>
        <v/>
      </c>
    </row>
    <row r="444" spans="1:17" ht="15">
      <c r="A444" s="48">
        <v>442</v>
      </c>
      <c r="H444" s="30" t="str">
        <f>IF(_xlfn.IFERROR(VLOOKUP(G444,'数据'!S:T,2,0),"否")="否","否","是")</f>
        <v>否</v>
      </c>
      <c r="I444" s="31" t="str">
        <f t="shared" si="28"/>
        <v/>
      </c>
      <c r="K444" s="30" t="str">
        <f>IF(M444="-","",IF(M444&lt;&gt;"",COUNTIF($M$2:M444,M444),""))</f>
        <v/>
      </c>
      <c r="L444" s="30" t="str">
        <f>_xlfn.IFERROR(VLOOKUP(G444,'数据'!P:Q,2,0),"")</f>
        <v/>
      </c>
      <c r="M444" s="30" t="str">
        <f t="shared" si="29"/>
        <v>-</v>
      </c>
      <c r="N444" s="30" t="str">
        <f>_xlfn.IFERROR(VLOOKUP(J444,'数据'!S:T,2,0),"")</f>
        <v/>
      </c>
      <c r="P444" s="30" t="str">
        <f t="shared" si="26"/>
        <v/>
      </c>
      <c r="Q444" s="31" t="str">
        <f t="shared" si="27"/>
        <v/>
      </c>
    </row>
    <row r="445" spans="1:17" ht="15">
      <c r="A445" s="48">
        <v>443</v>
      </c>
      <c r="H445" s="30" t="str">
        <f>IF(_xlfn.IFERROR(VLOOKUP(G445,'数据'!S:T,2,0),"否")="否","否","是")</f>
        <v>否</v>
      </c>
      <c r="I445" s="31" t="str">
        <f t="shared" si="28"/>
        <v/>
      </c>
      <c r="K445" s="30" t="str">
        <f>IF(M445="-","",IF(M445&lt;&gt;"",COUNTIF($M$2:M445,M445),""))</f>
        <v/>
      </c>
      <c r="L445" s="30" t="str">
        <f>_xlfn.IFERROR(VLOOKUP(G445,'数据'!P:Q,2,0),"")</f>
        <v/>
      </c>
      <c r="M445" s="30" t="str">
        <f t="shared" si="29"/>
        <v>-</v>
      </c>
      <c r="N445" s="30" t="str">
        <f>_xlfn.IFERROR(VLOOKUP(J445,'数据'!S:T,2,0),"")</f>
        <v/>
      </c>
      <c r="P445" s="30" t="str">
        <f t="shared" si="26"/>
        <v/>
      </c>
      <c r="Q445" s="31" t="str">
        <f t="shared" si="27"/>
        <v/>
      </c>
    </row>
    <row r="446" spans="1:17" ht="15">
      <c r="A446" s="48">
        <v>444</v>
      </c>
      <c r="H446" s="30" t="str">
        <f>IF(_xlfn.IFERROR(VLOOKUP(G446,'数据'!S:T,2,0),"否")="否","否","是")</f>
        <v>否</v>
      </c>
      <c r="I446" s="31" t="str">
        <f t="shared" si="28"/>
        <v/>
      </c>
      <c r="K446" s="30" t="str">
        <f>IF(M446="-","",IF(M446&lt;&gt;"",COUNTIF($M$2:M446,M446),""))</f>
        <v/>
      </c>
      <c r="L446" s="30" t="str">
        <f>_xlfn.IFERROR(VLOOKUP(G446,'数据'!P:Q,2,0),"")</f>
        <v/>
      </c>
      <c r="M446" s="30" t="str">
        <f t="shared" si="29"/>
        <v>-</v>
      </c>
      <c r="N446" s="30" t="str">
        <f>_xlfn.IFERROR(VLOOKUP(J446,'数据'!S:T,2,0),"")</f>
        <v/>
      </c>
      <c r="P446" s="30" t="str">
        <f t="shared" si="26"/>
        <v/>
      </c>
      <c r="Q446" s="31" t="str">
        <f t="shared" si="27"/>
        <v/>
      </c>
    </row>
    <row r="447" spans="1:17" ht="15">
      <c r="A447" s="48">
        <v>445</v>
      </c>
      <c r="H447" s="30" t="str">
        <f>IF(_xlfn.IFERROR(VLOOKUP(G447,'数据'!S:T,2,0),"否")="否","否","是")</f>
        <v>否</v>
      </c>
      <c r="I447" s="31" t="str">
        <f t="shared" si="28"/>
        <v/>
      </c>
      <c r="K447" s="30" t="str">
        <f>IF(M447="-","",IF(M447&lt;&gt;"",COUNTIF($M$2:M447,M447),""))</f>
        <v/>
      </c>
      <c r="L447" s="30" t="str">
        <f>_xlfn.IFERROR(VLOOKUP(G447,'数据'!P:Q,2,0),"")</f>
        <v/>
      </c>
      <c r="M447" s="30" t="str">
        <f t="shared" si="29"/>
        <v>-</v>
      </c>
      <c r="N447" s="30" t="str">
        <f>_xlfn.IFERROR(VLOOKUP(J447,'数据'!S:T,2,0),"")</f>
        <v/>
      </c>
      <c r="P447" s="30" t="str">
        <f t="shared" si="26"/>
        <v/>
      </c>
      <c r="Q447" s="31" t="str">
        <f t="shared" si="27"/>
        <v/>
      </c>
    </row>
    <row r="448" spans="1:17" ht="15">
      <c r="A448" s="48">
        <v>446</v>
      </c>
      <c r="H448" s="30" t="str">
        <f>IF(_xlfn.IFERROR(VLOOKUP(G448,'数据'!S:T,2,0),"否")="否","否","是")</f>
        <v>否</v>
      </c>
      <c r="I448" s="31" t="str">
        <f t="shared" si="28"/>
        <v/>
      </c>
      <c r="K448" s="30" t="str">
        <f>IF(M448="-","",IF(M448&lt;&gt;"",COUNTIF($M$2:M448,M448),""))</f>
        <v/>
      </c>
      <c r="L448" s="30" t="str">
        <f>_xlfn.IFERROR(VLOOKUP(G448,'数据'!P:Q,2,0),"")</f>
        <v/>
      </c>
      <c r="M448" s="30" t="str">
        <f t="shared" si="29"/>
        <v>-</v>
      </c>
      <c r="N448" s="30" t="str">
        <f>_xlfn.IFERROR(VLOOKUP(J448,'数据'!S:T,2,0),"")</f>
        <v/>
      </c>
      <c r="P448" s="30" t="str">
        <f t="shared" si="26"/>
        <v/>
      </c>
      <c r="Q448" s="31" t="str">
        <f t="shared" si="27"/>
        <v/>
      </c>
    </row>
    <row r="449" spans="1:17" ht="15">
      <c r="A449" s="48">
        <v>447</v>
      </c>
      <c r="H449" s="30" t="str">
        <f>IF(_xlfn.IFERROR(VLOOKUP(G449,'数据'!S:T,2,0),"否")="否","否","是")</f>
        <v>否</v>
      </c>
      <c r="I449" s="31" t="str">
        <f t="shared" si="28"/>
        <v/>
      </c>
      <c r="K449" s="30" t="str">
        <f>IF(M449="-","",IF(M449&lt;&gt;"",COUNTIF($M$2:M449,M449),""))</f>
        <v/>
      </c>
      <c r="L449" s="30" t="str">
        <f>_xlfn.IFERROR(VLOOKUP(G449,'数据'!P:Q,2,0),"")</f>
        <v/>
      </c>
      <c r="M449" s="30" t="str">
        <f t="shared" si="29"/>
        <v>-</v>
      </c>
      <c r="N449" s="30" t="str">
        <f>_xlfn.IFERROR(VLOOKUP(J449,'数据'!S:T,2,0),"")</f>
        <v/>
      </c>
      <c r="P449" s="30" t="str">
        <f t="shared" si="26"/>
        <v/>
      </c>
      <c r="Q449" s="31" t="str">
        <f t="shared" si="27"/>
        <v/>
      </c>
    </row>
    <row r="450" spans="1:17" ht="15">
      <c r="A450" s="48">
        <v>448</v>
      </c>
      <c r="H450" s="30" t="str">
        <f>IF(_xlfn.IFERROR(VLOOKUP(G450,'数据'!S:T,2,0),"否")="否","否","是")</f>
        <v>否</v>
      </c>
      <c r="I450" s="31" t="str">
        <f t="shared" si="28"/>
        <v/>
      </c>
      <c r="K450" s="30" t="str">
        <f>IF(M450="-","",IF(M450&lt;&gt;"",COUNTIF($M$2:M450,M450),""))</f>
        <v/>
      </c>
      <c r="L450" s="30" t="str">
        <f>_xlfn.IFERROR(VLOOKUP(G450,'数据'!P:Q,2,0),"")</f>
        <v/>
      </c>
      <c r="M450" s="30" t="str">
        <f t="shared" si="29"/>
        <v>-</v>
      </c>
      <c r="N450" s="30" t="str">
        <f>_xlfn.IFERROR(VLOOKUP(J450,'数据'!S:T,2,0),"")</f>
        <v/>
      </c>
      <c r="P450" s="30" t="str">
        <f aca="true" t="shared" si="30" ref="P450:P504">IF(O450=10,"D10",IF(O450=30,"D30",IF(O450="永久","Y","")))</f>
        <v/>
      </c>
      <c r="Q450" s="31" t="str">
        <f t="shared" si="27"/>
        <v/>
      </c>
    </row>
    <row r="451" spans="1:17" ht="15">
      <c r="A451" s="48">
        <v>449</v>
      </c>
      <c r="H451" s="30" t="str">
        <f>IF(_xlfn.IFERROR(VLOOKUP(G451,'数据'!S:T,2,0),"否")="否","否","是")</f>
        <v>否</v>
      </c>
      <c r="I451" s="31" t="str">
        <f t="shared" si="28"/>
        <v/>
      </c>
      <c r="K451" s="30" t="str">
        <f>IF(M451="-","",IF(M451&lt;&gt;"",COUNTIF($M$2:M451,M451),""))</f>
        <v/>
      </c>
      <c r="L451" s="30" t="str">
        <f>_xlfn.IFERROR(VLOOKUP(G451,'数据'!P:Q,2,0),"")</f>
        <v/>
      </c>
      <c r="M451" s="30" t="str">
        <f t="shared" si="29"/>
        <v>-</v>
      </c>
      <c r="N451" s="30" t="str">
        <f>_xlfn.IFERROR(VLOOKUP(J451,'数据'!S:T,2,0),"")</f>
        <v/>
      </c>
      <c r="P451" s="30" t="str">
        <f t="shared" si="30"/>
        <v/>
      </c>
      <c r="Q451" s="31" t="str">
        <f t="shared" si="27"/>
        <v/>
      </c>
    </row>
    <row r="452" spans="1:17" ht="15">
      <c r="A452" s="48">
        <v>450</v>
      </c>
      <c r="H452" s="30" t="str">
        <f>IF(_xlfn.IFERROR(VLOOKUP(G452,'数据'!S:T,2,0),"否")="否","否","是")</f>
        <v>否</v>
      </c>
      <c r="I452" s="31" t="str">
        <f t="shared" si="28"/>
        <v/>
      </c>
      <c r="K452" s="30" t="str">
        <f>IF(M452="-","",IF(M452&lt;&gt;"",COUNTIF($M$2:M452,M452),""))</f>
        <v/>
      </c>
      <c r="L452" s="30" t="str">
        <f>_xlfn.IFERROR(VLOOKUP(G452,'数据'!P:Q,2,0),"")</f>
        <v/>
      </c>
      <c r="M452" s="30" t="str">
        <f t="shared" si="29"/>
        <v>-</v>
      </c>
      <c r="N452" s="30" t="str">
        <f>_xlfn.IFERROR(VLOOKUP(J452,'数据'!S:T,2,0),"")</f>
        <v/>
      </c>
      <c r="P452" s="30" t="str">
        <f t="shared" si="30"/>
        <v/>
      </c>
      <c r="Q452" s="31" t="str">
        <f aca="true" t="shared" si="31" ref="Q452:Q515">IF(L452&lt;&gt;"",IF(N452="",(E452&amp;"-"&amp;L452&amp;"-"&amp;P452),E452&amp;"-"&amp;L452&amp;"•"&amp;N452&amp;"-"&amp;P452),"")</f>
        <v/>
      </c>
    </row>
    <row r="453" spans="1:25" ht="15">
      <c r="A453" s="48">
        <v>451</v>
      </c>
      <c r="H453" s="30" t="str">
        <f>IF(_xlfn.IFERROR(VLOOKUP(G453,'数据'!S:T,2,0),"否")="否","否","是")</f>
        <v>否</v>
      </c>
      <c r="I453" s="31" t="str">
        <f t="shared" si="28"/>
        <v/>
      </c>
      <c r="K453" s="30" t="str">
        <f>IF(M453="-","",IF(M453&lt;&gt;"",COUNTIF($M$2:M453,M453),""))</f>
        <v/>
      </c>
      <c r="L453" s="30" t="str">
        <f>_xlfn.IFERROR(VLOOKUP(G453,'数据'!P:Q,2,0),"")</f>
        <v/>
      </c>
      <c r="M453" s="30" t="str">
        <f t="shared" si="29"/>
        <v>-</v>
      </c>
      <c r="N453" s="30" t="str">
        <f>_xlfn.IFERROR(VLOOKUP(J453,'数据'!S:T,2,0),"")</f>
        <v/>
      </c>
      <c r="P453" s="30" t="str">
        <f t="shared" si="30"/>
        <v/>
      </c>
      <c r="Q453" s="31" t="str">
        <f t="shared" si="31"/>
        <v/>
      </c>
      <c r="R453" s="61"/>
      <c r="S453" s="62"/>
      <c r="W453" s="62"/>
      <c r="X453" s="62"/>
      <c r="Y453" s="62"/>
    </row>
    <row r="454" spans="1:25" ht="15">
      <c r="A454" s="48">
        <v>452</v>
      </c>
      <c r="H454" s="30" t="str">
        <f>IF(_xlfn.IFERROR(VLOOKUP(G454,'数据'!S:T,2,0),"否")="否","否","是")</f>
        <v>否</v>
      </c>
      <c r="I454" s="31" t="str">
        <f t="shared" si="28"/>
        <v/>
      </c>
      <c r="K454" s="30" t="str">
        <f>IF(M454="-","",IF(M454&lt;&gt;"",COUNTIF($M$2:M454,M454),""))</f>
        <v/>
      </c>
      <c r="L454" s="30" t="str">
        <f>_xlfn.IFERROR(VLOOKUP(G454,'数据'!P:Q,2,0),"")</f>
        <v/>
      </c>
      <c r="M454" s="30" t="str">
        <f t="shared" si="29"/>
        <v>-</v>
      </c>
      <c r="N454" s="30" t="str">
        <f>_xlfn.IFERROR(VLOOKUP(J454,'数据'!S:T,2,0),"")</f>
        <v/>
      </c>
      <c r="P454" s="30" t="str">
        <f t="shared" si="30"/>
        <v/>
      </c>
      <c r="Q454" s="31" t="str">
        <f t="shared" si="31"/>
        <v/>
      </c>
      <c r="R454" s="61"/>
      <c r="S454" s="62"/>
      <c r="W454" s="62"/>
      <c r="X454" s="62"/>
      <c r="Y454" s="62"/>
    </row>
    <row r="455" spans="1:25" ht="15">
      <c r="A455" s="48">
        <v>453</v>
      </c>
      <c r="H455" s="30" t="str">
        <f>IF(_xlfn.IFERROR(VLOOKUP(G455,'数据'!S:T,2,0),"否")="否","否","是")</f>
        <v>否</v>
      </c>
      <c r="I455" s="31" t="str">
        <f t="shared" si="28"/>
        <v/>
      </c>
      <c r="K455" s="30" t="str">
        <f>IF(M455="-","",IF(M455&lt;&gt;"",COUNTIF($M$2:M455,M455),""))</f>
        <v/>
      </c>
      <c r="L455" s="30" t="str">
        <f>_xlfn.IFERROR(VLOOKUP(G455,'数据'!P:Q,2,0),"")</f>
        <v/>
      </c>
      <c r="M455" s="30" t="str">
        <f t="shared" si="29"/>
        <v>-</v>
      </c>
      <c r="N455" s="30" t="str">
        <f>_xlfn.IFERROR(VLOOKUP(J455,'数据'!S:T,2,0),"")</f>
        <v/>
      </c>
      <c r="P455" s="30" t="str">
        <f t="shared" si="30"/>
        <v/>
      </c>
      <c r="Q455" s="31" t="str">
        <f t="shared" si="31"/>
        <v/>
      </c>
      <c r="R455" s="61"/>
      <c r="S455" s="62"/>
      <c r="W455" s="62"/>
      <c r="X455" s="62"/>
      <c r="Y455" s="62"/>
    </row>
    <row r="456" spans="1:25" ht="15">
      <c r="A456" s="48">
        <v>454</v>
      </c>
      <c r="H456" s="30" t="str">
        <f>IF(_xlfn.IFERROR(VLOOKUP(G456,'数据'!S:T,2,0),"否")="否","否","是")</f>
        <v>否</v>
      </c>
      <c r="I456" s="31" t="str">
        <f t="shared" si="28"/>
        <v/>
      </c>
      <c r="K456" s="30" t="str">
        <f>IF(M456="-","",IF(M456&lt;&gt;"",COUNTIF($M$2:M456,M456),""))</f>
        <v/>
      </c>
      <c r="L456" s="30" t="str">
        <f>_xlfn.IFERROR(VLOOKUP(G456,'数据'!P:Q,2,0),"")</f>
        <v/>
      </c>
      <c r="M456" s="30" t="str">
        <f t="shared" si="29"/>
        <v>-</v>
      </c>
      <c r="N456" s="30" t="str">
        <f>_xlfn.IFERROR(VLOOKUP(J456,'数据'!S:T,2,0),"")</f>
        <v/>
      </c>
      <c r="P456" s="30" t="str">
        <f t="shared" si="30"/>
        <v/>
      </c>
      <c r="Q456" s="31" t="str">
        <f t="shared" si="31"/>
        <v/>
      </c>
      <c r="R456" s="61"/>
      <c r="S456" s="62"/>
      <c r="W456" s="62"/>
      <c r="X456" s="62"/>
      <c r="Y456" s="62"/>
    </row>
    <row r="457" spans="1:25" ht="15">
      <c r="A457" s="48">
        <v>455</v>
      </c>
      <c r="H457" s="30" t="str">
        <f>IF(_xlfn.IFERROR(VLOOKUP(G457,'数据'!S:T,2,0),"否")="否","否","是")</f>
        <v>否</v>
      </c>
      <c r="I457" s="31" t="str">
        <f t="shared" si="28"/>
        <v/>
      </c>
      <c r="K457" s="30" t="str">
        <f>IF(M457="-","",IF(M457&lt;&gt;"",COUNTIF($M$2:M457,M457),""))</f>
        <v/>
      </c>
      <c r="L457" s="30" t="str">
        <f>_xlfn.IFERROR(VLOOKUP(G457,'数据'!P:Q,2,0),"")</f>
        <v/>
      </c>
      <c r="M457" s="30" t="str">
        <f t="shared" si="29"/>
        <v>-</v>
      </c>
      <c r="N457" s="30" t="str">
        <f>_xlfn.IFERROR(VLOOKUP(J457,'数据'!S:T,2,0),"")</f>
        <v/>
      </c>
      <c r="P457" s="30" t="str">
        <f t="shared" si="30"/>
        <v/>
      </c>
      <c r="Q457" s="31" t="str">
        <f t="shared" si="31"/>
        <v/>
      </c>
      <c r="R457" s="61"/>
      <c r="S457" s="62"/>
      <c r="W457" s="62"/>
      <c r="X457" s="62"/>
      <c r="Y457" s="62"/>
    </row>
    <row r="458" spans="1:25" ht="15">
      <c r="A458" s="48">
        <v>456</v>
      </c>
      <c r="H458" s="30" t="str">
        <f>IF(_xlfn.IFERROR(VLOOKUP(G458,'数据'!S:T,2,0),"否")="否","否","是")</f>
        <v>否</v>
      </c>
      <c r="I458" s="31" t="str">
        <f t="shared" si="28"/>
        <v/>
      </c>
      <c r="K458" s="30" t="str">
        <f>IF(M458="-","",IF(M458&lt;&gt;"",COUNTIF($M$2:M458,M458),""))</f>
        <v/>
      </c>
      <c r="L458" s="30" t="str">
        <f>_xlfn.IFERROR(VLOOKUP(G458,'数据'!P:Q,2,0),"")</f>
        <v/>
      </c>
      <c r="M458" s="30" t="str">
        <f t="shared" si="29"/>
        <v>-</v>
      </c>
      <c r="N458" s="30" t="str">
        <f>_xlfn.IFERROR(VLOOKUP(J458,'数据'!S:T,2,0),"")</f>
        <v/>
      </c>
      <c r="P458" s="30" t="str">
        <f t="shared" si="30"/>
        <v/>
      </c>
      <c r="Q458" s="31" t="str">
        <f t="shared" si="31"/>
        <v/>
      </c>
      <c r="R458" s="61"/>
      <c r="S458" s="61"/>
      <c r="T458" s="62"/>
      <c r="W458" s="62"/>
      <c r="X458" s="62"/>
      <c r="Y458" s="62"/>
    </row>
    <row r="459" spans="1:25" ht="15">
      <c r="A459" s="48">
        <v>457</v>
      </c>
      <c r="H459" s="30" t="str">
        <f>IF(_xlfn.IFERROR(VLOOKUP(G459,'数据'!S:T,2,0),"否")="否","否","是")</f>
        <v>否</v>
      </c>
      <c r="I459" s="31" t="str">
        <f t="shared" si="28"/>
        <v/>
      </c>
      <c r="K459" s="30" t="str">
        <f>IF(M459="-","",IF(M459&lt;&gt;"",COUNTIF($M$2:M459,M459),""))</f>
        <v/>
      </c>
      <c r="L459" s="30" t="str">
        <f>_xlfn.IFERROR(VLOOKUP(G459,'数据'!P:Q,2,0),"")</f>
        <v/>
      </c>
      <c r="M459" s="30" t="str">
        <f t="shared" si="29"/>
        <v>-</v>
      </c>
      <c r="N459" s="30" t="str">
        <f>_xlfn.IFERROR(VLOOKUP(J459,'数据'!S:T,2,0),"")</f>
        <v/>
      </c>
      <c r="P459" s="30" t="str">
        <f t="shared" si="30"/>
        <v/>
      </c>
      <c r="Q459" s="31" t="str">
        <f t="shared" si="31"/>
        <v/>
      </c>
      <c r="R459" s="61"/>
      <c r="S459" s="61"/>
      <c r="T459" s="62"/>
      <c r="W459" s="62"/>
      <c r="X459" s="62"/>
      <c r="Y459" s="62"/>
    </row>
    <row r="460" spans="1:26" ht="15">
      <c r="A460" s="48">
        <v>458</v>
      </c>
      <c r="H460" s="30" t="str">
        <f>IF(_xlfn.IFERROR(VLOOKUP(G460,'数据'!S:T,2,0),"否")="否","否","是")</f>
        <v>否</v>
      </c>
      <c r="I460" s="31" t="str">
        <f t="shared" si="28"/>
        <v/>
      </c>
      <c r="K460" s="30" t="str">
        <f>IF(M460="-","",IF(M460&lt;&gt;"",COUNTIF($M$2:M460,M460),""))</f>
        <v/>
      </c>
      <c r="L460" s="30" t="str">
        <f>_xlfn.IFERROR(VLOOKUP(G460,'数据'!P:Q,2,0),"")</f>
        <v/>
      </c>
      <c r="M460" s="30" t="str">
        <f t="shared" si="29"/>
        <v>-</v>
      </c>
      <c r="N460" s="30" t="str">
        <f>_xlfn.IFERROR(VLOOKUP(J460,'数据'!S:T,2,0),"")</f>
        <v/>
      </c>
      <c r="P460" s="30" t="str">
        <f t="shared" si="30"/>
        <v/>
      </c>
      <c r="Q460" s="31" t="str">
        <f t="shared" si="31"/>
        <v/>
      </c>
      <c r="R460" s="58"/>
      <c r="S460" s="58"/>
      <c r="T460" s="62"/>
      <c r="W460" s="62"/>
      <c r="X460" s="62"/>
      <c r="Y460" s="62"/>
      <c r="Z460" s="62"/>
    </row>
    <row r="461" spans="1:26" ht="15">
      <c r="A461" s="48">
        <v>459</v>
      </c>
      <c r="H461" s="30" t="str">
        <f>IF(_xlfn.IFERROR(VLOOKUP(G461,'数据'!S:T,2,0),"否")="否","否","是")</f>
        <v>否</v>
      </c>
      <c r="I461" s="31" t="str">
        <f t="shared" si="28"/>
        <v/>
      </c>
      <c r="K461" s="30" t="str">
        <f>IF(M461="-","",IF(M461&lt;&gt;"",COUNTIF($M$2:M461,M461),""))</f>
        <v/>
      </c>
      <c r="L461" s="30" t="str">
        <f>_xlfn.IFERROR(VLOOKUP(G461,'数据'!P:Q,2,0),"")</f>
        <v/>
      </c>
      <c r="M461" s="30" t="str">
        <f t="shared" si="29"/>
        <v>-</v>
      </c>
      <c r="N461" s="30" t="str">
        <f>_xlfn.IFERROR(VLOOKUP(J461,'数据'!S:T,2,0),"")</f>
        <v/>
      </c>
      <c r="P461" s="30" t="str">
        <f t="shared" si="30"/>
        <v/>
      </c>
      <c r="Q461" s="31" t="str">
        <f t="shared" si="31"/>
        <v/>
      </c>
      <c r="R461" s="58"/>
      <c r="S461" s="58"/>
      <c r="T461" s="62"/>
      <c r="W461" s="62"/>
      <c r="X461" s="62"/>
      <c r="Y461" s="62"/>
      <c r="Z461" s="62"/>
    </row>
    <row r="462" spans="1:25" ht="15">
      <c r="A462" s="48">
        <v>460</v>
      </c>
      <c r="H462" s="30" t="str">
        <f>IF(_xlfn.IFERROR(VLOOKUP(G462,'数据'!S:T,2,0),"否")="否","否","是")</f>
        <v>否</v>
      </c>
      <c r="I462" s="31" t="str">
        <f t="shared" si="28"/>
        <v/>
      </c>
      <c r="K462" s="30" t="str">
        <f>IF(M462="-","",IF(M462&lt;&gt;"",COUNTIF($M$2:M462,M462),""))</f>
        <v/>
      </c>
      <c r="L462" s="30" t="str">
        <f>_xlfn.IFERROR(VLOOKUP(G462,'数据'!P:Q,2,0),"")</f>
        <v/>
      </c>
      <c r="M462" s="30" t="str">
        <f t="shared" si="29"/>
        <v>-</v>
      </c>
      <c r="N462" s="30" t="str">
        <f>_xlfn.IFERROR(VLOOKUP(J462,'数据'!S:T,2,0),"")</f>
        <v/>
      </c>
      <c r="P462" s="30" t="str">
        <f t="shared" si="30"/>
        <v/>
      </c>
      <c r="Q462" s="31" t="str">
        <f t="shared" si="31"/>
        <v/>
      </c>
      <c r="R462" s="61"/>
      <c r="S462" s="61"/>
      <c r="T462" s="62"/>
      <c r="W462" s="62"/>
      <c r="X462" s="62"/>
      <c r="Y462" s="62"/>
    </row>
    <row r="463" spans="1:25" ht="15">
      <c r="A463" s="48">
        <v>461</v>
      </c>
      <c r="H463" s="30" t="str">
        <f>IF(_xlfn.IFERROR(VLOOKUP(G463,'数据'!S:T,2,0),"否")="否","否","是")</f>
        <v>否</v>
      </c>
      <c r="I463" s="31" t="str">
        <f t="shared" si="28"/>
        <v/>
      </c>
      <c r="K463" s="30" t="str">
        <f>IF(M463="-","",IF(M463&lt;&gt;"",COUNTIF($M$2:M463,M463),""))</f>
        <v/>
      </c>
      <c r="L463" s="30" t="str">
        <f>_xlfn.IFERROR(VLOOKUP(G463,'数据'!P:Q,2,0),"")</f>
        <v/>
      </c>
      <c r="M463" s="30" t="str">
        <f t="shared" si="29"/>
        <v>-</v>
      </c>
      <c r="N463" s="30" t="str">
        <f>_xlfn.IFERROR(VLOOKUP(J463,'数据'!S:T,2,0),"")</f>
        <v/>
      </c>
      <c r="P463" s="30" t="str">
        <f t="shared" si="30"/>
        <v/>
      </c>
      <c r="Q463" s="31" t="str">
        <f t="shared" si="31"/>
        <v/>
      </c>
      <c r="R463" s="61"/>
      <c r="S463" s="61"/>
      <c r="T463" s="62"/>
      <c r="W463" s="62"/>
      <c r="X463" s="62"/>
      <c r="Y463" s="62"/>
    </row>
    <row r="464" spans="1:25" ht="15">
      <c r="A464" s="48">
        <v>462</v>
      </c>
      <c r="H464" s="30" t="str">
        <f>IF(_xlfn.IFERROR(VLOOKUP(G464,'数据'!S:T,2,0),"否")="否","否","是")</f>
        <v>否</v>
      </c>
      <c r="I464" s="31" t="str">
        <f t="shared" si="28"/>
        <v/>
      </c>
      <c r="K464" s="30" t="str">
        <f>IF(M464="-","",IF(M464&lt;&gt;"",COUNTIF($M$2:M464,M464),""))</f>
        <v/>
      </c>
      <c r="L464" s="30" t="str">
        <f>_xlfn.IFERROR(VLOOKUP(G464,'数据'!P:Q,2,0),"")</f>
        <v/>
      </c>
      <c r="M464" s="30" t="str">
        <f t="shared" si="29"/>
        <v>-</v>
      </c>
      <c r="N464" s="30" t="str">
        <f>_xlfn.IFERROR(VLOOKUP(J464,'数据'!S:T,2,0),"")</f>
        <v/>
      </c>
      <c r="P464" s="30" t="str">
        <f t="shared" si="30"/>
        <v/>
      </c>
      <c r="Q464" s="31" t="str">
        <f t="shared" si="31"/>
        <v/>
      </c>
      <c r="R464" s="61"/>
      <c r="S464" s="61"/>
      <c r="T464" s="62"/>
      <c r="W464" s="62"/>
      <c r="X464" s="62"/>
      <c r="Y464" s="62"/>
    </row>
    <row r="465" spans="1:25" ht="15">
      <c r="A465" s="48">
        <v>463</v>
      </c>
      <c r="H465" s="30" t="str">
        <f>IF(_xlfn.IFERROR(VLOOKUP(G465,'数据'!S:T,2,0),"否")="否","否","是")</f>
        <v>否</v>
      </c>
      <c r="I465" s="31" t="str">
        <f t="shared" si="28"/>
        <v/>
      </c>
      <c r="K465" s="30" t="str">
        <f>IF(M465="-","",IF(M465&lt;&gt;"",COUNTIF($M$2:M465,M465),""))</f>
        <v/>
      </c>
      <c r="L465" s="30" t="str">
        <f>_xlfn.IFERROR(VLOOKUP(G465,'数据'!P:Q,2,0),"")</f>
        <v/>
      </c>
      <c r="M465" s="30" t="str">
        <f t="shared" si="29"/>
        <v>-</v>
      </c>
      <c r="N465" s="30" t="str">
        <f>_xlfn.IFERROR(VLOOKUP(J465,'数据'!S:T,2,0),"")</f>
        <v/>
      </c>
      <c r="P465" s="30" t="str">
        <f t="shared" si="30"/>
        <v/>
      </c>
      <c r="Q465" s="31" t="str">
        <f t="shared" si="31"/>
        <v/>
      </c>
      <c r="R465" s="61"/>
      <c r="S465" s="61"/>
      <c r="T465" s="62"/>
      <c r="W465" s="62"/>
      <c r="X465" s="62"/>
      <c r="Y465" s="62"/>
    </row>
    <row r="466" spans="1:25" ht="15">
      <c r="A466" s="48">
        <v>464</v>
      </c>
      <c r="H466" s="30" t="str">
        <f>IF(_xlfn.IFERROR(VLOOKUP(G466,'数据'!S:T,2,0),"否")="否","否","是")</f>
        <v>否</v>
      </c>
      <c r="I466" s="31" t="str">
        <f t="shared" si="28"/>
        <v/>
      </c>
      <c r="K466" s="30" t="str">
        <f>IF(M466="-","",IF(M466&lt;&gt;"",COUNTIF($M$2:M466,M466),""))</f>
        <v/>
      </c>
      <c r="L466" s="30" t="str">
        <f>_xlfn.IFERROR(VLOOKUP(G466,'数据'!P:Q,2,0),"")</f>
        <v/>
      </c>
      <c r="M466" s="30" t="str">
        <f t="shared" si="29"/>
        <v>-</v>
      </c>
      <c r="N466" s="30" t="str">
        <f>_xlfn.IFERROR(VLOOKUP(J466,'数据'!S:T,2,0),"")</f>
        <v/>
      </c>
      <c r="P466" s="30" t="str">
        <f t="shared" si="30"/>
        <v/>
      </c>
      <c r="Q466" s="31" t="str">
        <f t="shared" si="31"/>
        <v/>
      </c>
      <c r="W466" s="62"/>
      <c r="Y466" s="62"/>
    </row>
    <row r="467" spans="1:25" ht="15">
      <c r="A467" s="48">
        <v>465</v>
      </c>
      <c r="H467" s="30" t="str">
        <f>IF(_xlfn.IFERROR(VLOOKUP(G467,'数据'!S:T,2,0),"否")="否","否","是")</f>
        <v>否</v>
      </c>
      <c r="I467" s="31" t="str">
        <f t="shared" si="28"/>
        <v/>
      </c>
      <c r="K467" s="30" t="str">
        <f>IF(M467="-","",IF(M467&lt;&gt;"",COUNTIF($M$2:M467,M467),""))</f>
        <v/>
      </c>
      <c r="L467" s="30" t="str">
        <f>_xlfn.IFERROR(VLOOKUP(G467,'数据'!P:Q,2,0),"")</f>
        <v/>
      </c>
      <c r="M467" s="30" t="str">
        <f t="shared" si="29"/>
        <v>-</v>
      </c>
      <c r="N467" s="30" t="str">
        <f>_xlfn.IFERROR(VLOOKUP(J467,'数据'!S:T,2,0),"")</f>
        <v/>
      </c>
      <c r="P467" s="30" t="str">
        <f t="shared" si="30"/>
        <v/>
      </c>
      <c r="Q467" s="31" t="str">
        <f t="shared" si="31"/>
        <v/>
      </c>
      <c r="W467" s="62"/>
      <c r="Y467" s="62"/>
    </row>
    <row r="468" spans="1:25" ht="15">
      <c r="A468" s="48">
        <v>466</v>
      </c>
      <c r="H468" s="30" t="str">
        <f>IF(_xlfn.IFERROR(VLOOKUP(G468,'数据'!S:T,2,0),"否")="否","否","是")</f>
        <v>否</v>
      </c>
      <c r="I468" s="31" t="str">
        <f t="shared" si="28"/>
        <v/>
      </c>
      <c r="K468" s="30" t="str">
        <f>IF(M468="-","",IF(M468&lt;&gt;"",COUNTIF($M$2:M468,M468),""))</f>
        <v/>
      </c>
      <c r="L468" s="30" t="str">
        <f>_xlfn.IFERROR(VLOOKUP(G468,'数据'!P:Q,2,0),"")</f>
        <v/>
      </c>
      <c r="M468" s="30" t="str">
        <f t="shared" si="29"/>
        <v>-</v>
      </c>
      <c r="N468" s="30" t="str">
        <f>_xlfn.IFERROR(VLOOKUP(J468,'数据'!S:T,2,0),"")</f>
        <v/>
      </c>
      <c r="P468" s="30" t="str">
        <f t="shared" si="30"/>
        <v/>
      </c>
      <c r="Q468" s="31" t="str">
        <f t="shared" si="31"/>
        <v/>
      </c>
      <c r="W468" s="62"/>
      <c r="Y468" s="62"/>
    </row>
    <row r="469" spans="1:25" ht="15">
      <c r="A469" s="48">
        <v>467</v>
      </c>
      <c r="H469" s="30" t="str">
        <f>IF(_xlfn.IFERROR(VLOOKUP(G469,'数据'!S:T,2,0),"否")="否","否","是")</f>
        <v>否</v>
      </c>
      <c r="I469" s="31" t="str">
        <f t="shared" si="28"/>
        <v/>
      </c>
      <c r="K469" s="30" t="str">
        <f>IF(M469="-","",IF(M469&lt;&gt;"",COUNTIF($M$2:M469,M469),""))</f>
        <v/>
      </c>
      <c r="L469" s="30" t="str">
        <f>_xlfn.IFERROR(VLOOKUP(G469,'数据'!P:Q,2,0),"")</f>
        <v/>
      </c>
      <c r="M469" s="30" t="str">
        <f t="shared" si="29"/>
        <v>-</v>
      </c>
      <c r="N469" s="30" t="str">
        <f>_xlfn.IFERROR(VLOOKUP(J469,'数据'!S:T,2,0),"")</f>
        <v/>
      </c>
      <c r="P469" s="30" t="str">
        <f t="shared" si="30"/>
        <v/>
      </c>
      <c r="Q469" s="31" t="str">
        <f t="shared" si="31"/>
        <v/>
      </c>
      <c r="W469" s="62"/>
      <c r="Y469" s="62"/>
    </row>
    <row r="470" spans="1:25" ht="15">
      <c r="A470" s="48">
        <v>468</v>
      </c>
      <c r="H470" s="30" t="str">
        <f>IF(_xlfn.IFERROR(VLOOKUP(G470,'数据'!S:T,2,0),"否")="否","否","是")</f>
        <v>否</v>
      </c>
      <c r="I470" s="31" t="str">
        <f t="shared" si="28"/>
        <v/>
      </c>
      <c r="K470" s="30" t="str">
        <f>IF(M470="-","",IF(M470&lt;&gt;"",COUNTIF($M$2:M470,M470),""))</f>
        <v/>
      </c>
      <c r="L470" s="30" t="str">
        <f>_xlfn.IFERROR(VLOOKUP(G470,'数据'!P:Q,2,0),"")</f>
        <v/>
      </c>
      <c r="M470" s="30" t="str">
        <f t="shared" si="29"/>
        <v>-</v>
      </c>
      <c r="N470" s="30" t="str">
        <f>_xlfn.IFERROR(VLOOKUP(J470,'数据'!S:T,2,0),"")</f>
        <v/>
      </c>
      <c r="P470" s="30" t="str">
        <f t="shared" si="30"/>
        <v/>
      </c>
      <c r="Q470" s="31" t="str">
        <f t="shared" si="31"/>
        <v/>
      </c>
      <c r="W470" s="62"/>
      <c r="Y470" s="62"/>
    </row>
    <row r="471" spans="1:25" ht="15">
      <c r="A471" s="48">
        <v>469</v>
      </c>
      <c r="H471" s="30" t="str">
        <f>IF(_xlfn.IFERROR(VLOOKUP(G471,'数据'!S:T,2,0),"否")="否","否","是")</f>
        <v>否</v>
      </c>
      <c r="I471" s="31" t="str">
        <f t="shared" si="28"/>
        <v/>
      </c>
      <c r="K471" s="30" t="str">
        <f>IF(M471="-","",IF(M471&lt;&gt;"",COUNTIF($M$2:M471,M471),""))</f>
        <v/>
      </c>
      <c r="L471" s="30" t="str">
        <f>_xlfn.IFERROR(VLOOKUP(G471,'数据'!P:Q,2,0),"")</f>
        <v/>
      </c>
      <c r="M471" s="30" t="str">
        <f t="shared" si="29"/>
        <v>-</v>
      </c>
      <c r="N471" s="30" t="str">
        <f>_xlfn.IFERROR(VLOOKUP(J471,'数据'!S:T,2,0),"")</f>
        <v/>
      </c>
      <c r="P471" s="30" t="str">
        <f t="shared" si="30"/>
        <v/>
      </c>
      <c r="Q471" s="31" t="str">
        <f t="shared" si="31"/>
        <v/>
      </c>
      <c r="W471" s="62"/>
      <c r="Y471" s="62"/>
    </row>
    <row r="472" spans="1:25" ht="15">
      <c r="A472" s="48">
        <v>470</v>
      </c>
      <c r="H472" s="30" t="str">
        <f>IF(_xlfn.IFERROR(VLOOKUP(G472,'数据'!S:T,2,0),"否")="否","否","是")</f>
        <v>否</v>
      </c>
      <c r="I472" s="31" t="str">
        <f t="shared" si="28"/>
        <v/>
      </c>
      <c r="K472" s="30" t="str">
        <f>IF(M472="-","",IF(M472&lt;&gt;"",COUNTIF($M$2:M472,M472),""))</f>
        <v/>
      </c>
      <c r="L472" s="30" t="str">
        <f>_xlfn.IFERROR(VLOOKUP(G472,'数据'!P:Q,2,0),"")</f>
        <v/>
      </c>
      <c r="M472" s="30" t="str">
        <f t="shared" si="29"/>
        <v>-</v>
      </c>
      <c r="N472" s="30" t="str">
        <f>_xlfn.IFERROR(VLOOKUP(J472,'数据'!S:T,2,0),"")</f>
        <v/>
      </c>
      <c r="P472" s="30" t="str">
        <f t="shared" si="30"/>
        <v/>
      </c>
      <c r="Q472" s="31" t="str">
        <f t="shared" si="31"/>
        <v/>
      </c>
      <c r="W472" s="62"/>
      <c r="Y472" s="62"/>
    </row>
    <row r="473" spans="1:25" ht="15">
      <c r="A473" s="48">
        <v>471</v>
      </c>
      <c r="H473" s="30" t="str">
        <f>IF(_xlfn.IFERROR(VLOOKUP(G473,'数据'!S:T,2,0),"否")="否","否","是")</f>
        <v>否</v>
      </c>
      <c r="I473" s="31" t="str">
        <f t="shared" si="28"/>
        <v/>
      </c>
      <c r="K473" s="30" t="str">
        <f>IF(M473="-","",IF(M473&lt;&gt;"",COUNTIF($M$2:M473,M473),""))</f>
        <v/>
      </c>
      <c r="L473" s="30" t="str">
        <f>_xlfn.IFERROR(VLOOKUP(G473,'数据'!P:Q,2,0),"")</f>
        <v/>
      </c>
      <c r="M473" s="30" t="str">
        <f t="shared" si="29"/>
        <v>-</v>
      </c>
      <c r="N473" s="30" t="str">
        <f>_xlfn.IFERROR(VLOOKUP(J473,'数据'!S:T,2,0),"")</f>
        <v/>
      </c>
      <c r="P473" s="30" t="str">
        <f t="shared" si="30"/>
        <v/>
      </c>
      <c r="Q473" s="31" t="str">
        <f t="shared" si="31"/>
        <v/>
      </c>
      <c r="W473" s="62"/>
      <c r="Y473" s="62"/>
    </row>
    <row r="474" spans="1:25" ht="15">
      <c r="A474" s="48">
        <v>472</v>
      </c>
      <c r="H474" s="30" t="str">
        <f>IF(_xlfn.IFERROR(VLOOKUP(G474,'数据'!S:T,2,0),"否")="否","否","是")</f>
        <v>否</v>
      </c>
      <c r="I474" s="31" t="str">
        <f t="shared" si="28"/>
        <v/>
      </c>
      <c r="K474" s="30" t="str">
        <f>IF(M474="-","",IF(M474&lt;&gt;"",COUNTIF($M$2:M474,M474),""))</f>
        <v/>
      </c>
      <c r="L474" s="30" t="str">
        <f>_xlfn.IFERROR(VLOOKUP(G474,'数据'!P:Q,2,0),"")</f>
        <v/>
      </c>
      <c r="M474" s="30" t="str">
        <f t="shared" si="29"/>
        <v>-</v>
      </c>
      <c r="N474" s="30" t="str">
        <f>_xlfn.IFERROR(VLOOKUP(J474,'数据'!S:T,2,0),"")</f>
        <v/>
      </c>
      <c r="P474" s="30" t="str">
        <f t="shared" si="30"/>
        <v/>
      </c>
      <c r="Q474" s="31" t="str">
        <f t="shared" si="31"/>
        <v/>
      </c>
      <c r="W474" s="62"/>
      <c r="Y474" s="62"/>
    </row>
    <row r="475" spans="1:25" ht="15">
      <c r="A475" s="48">
        <v>473</v>
      </c>
      <c r="H475" s="30" t="str">
        <f>IF(_xlfn.IFERROR(VLOOKUP(G475,'数据'!S:T,2,0),"否")="否","否","是")</f>
        <v>否</v>
      </c>
      <c r="I475" s="31" t="str">
        <f t="shared" si="28"/>
        <v/>
      </c>
      <c r="K475" s="30" t="str">
        <f>IF(M475="-","",IF(M475&lt;&gt;"",COUNTIF($M$2:M475,M475),""))</f>
        <v/>
      </c>
      <c r="L475" s="30" t="str">
        <f>_xlfn.IFERROR(VLOOKUP(G475,'数据'!P:Q,2,0),"")</f>
        <v/>
      </c>
      <c r="M475" s="30" t="str">
        <f t="shared" si="29"/>
        <v>-</v>
      </c>
      <c r="N475" s="30" t="str">
        <f>_xlfn.IFERROR(VLOOKUP(J475,'数据'!S:T,2,0),"")</f>
        <v/>
      </c>
      <c r="P475" s="30" t="str">
        <f t="shared" si="30"/>
        <v/>
      </c>
      <c r="Q475" s="31" t="str">
        <f t="shared" si="31"/>
        <v/>
      </c>
      <c r="W475" s="62"/>
      <c r="Y475" s="62"/>
    </row>
    <row r="476" spans="1:25" ht="15">
      <c r="A476" s="48">
        <v>474</v>
      </c>
      <c r="H476" s="30" t="str">
        <f>IF(_xlfn.IFERROR(VLOOKUP(G476,'数据'!S:T,2,0),"否")="否","否","是")</f>
        <v>否</v>
      </c>
      <c r="I476" s="31" t="str">
        <f t="shared" si="28"/>
        <v/>
      </c>
      <c r="K476" s="30" t="str">
        <f>IF(M476="-","",IF(M476&lt;&gt;"",COUNTIF($M$2:M476,M476),""))</f>
        <v/>
      </c>
      <c r="L476" s="30" t="str">
        <f>_xlfn.IFERROR(VLOOKUP(G476,'数据'!P:Q,2,0),"")</f>
        <v/>
      </c>
      <c r="M476" s="30" t="str">
        <f t="shared" si="29"/>
        <v>-</v>
      </c>
      <c r="N476" s="30" t="str">
        <f>_xlfn.IFERROR(VLOOKUP(J476,'数据'!S:T,2,0),"")</f>
        <v/>
      </c>
      <c r="P476" s="30" t="str">
        <f t="shared" si="30"/>
        <v/>
      </c>
      <c r="Q476" s="31" t="str">
        <f t="shared" si="31"/>
        <v/>
      </c>
      <c r="W476" s="62"/>
      <c r="Y476" s="62"/>
    </row>
    <row r="477" spans="1:25" ht="15">
      <c r="A477" s="48">
        <v>475</v>
      </c>
      <c r="H477" s="30" t="str">
        <f>IF(_xlfn.IFERROR(VLOOKUP(G477,'数据'!S:T,2,0),"否")="否","否","是")</f>
        <v>否</v>
      </c>
      <c r="I477" s="31" t="str">
        <f aca="true" t="shared" si="32" ref="I477:I540">IF(G477&lt;&gt;"",H477,"")</f>
        <v/>
      </c>
      <c r="K477" s="30" t="str">
        <f>IF(M477="-","",IF(M477&lt;&gt;"",COUNTIF($M$2:M477,M477),""))</f>
        <v/>
      </c>
      <c r="L477" s="30" t="str">
        <f>_xlfn.IFERROR(VLOOKUP(G477,'数据'!P:Q,2,0),"")</f>
        <v/>
      </c>
      <c r="M477" s="30" t="str">
        <f aca="true" t="shared" si="33" ref="M477:M540">E477&amp;"-"&amp;L477&amp;N477</f>
        <v>-</v>
      </c>
      <c r="N477" s="30" t="str">
        <f>_xlfn.IFERROR(VLOOKUP(J477,'数据'!S:T,2,0),"")</f>
        <v/>
      </c>
      <c r="P477" s="30" t="str">
        <f t="shared" si="30"/>
        <v/>
      </c>
      <c r="Q477" s="31" t="str">
        <f t="shared" si="31"/>
        <v/>
      </c>
      <c r="W477" s="62"/>
      <c r="Y477" s="62"/>
    </row>
    <row r="478" spans="1:25" ht="15">
      <c r="A478" s="48">
        <v>476</v>
      </c>
      <c r="H478" s="30" t="str">
        <f>IF(_xlfn.IFERROR(VLOOKUP(G478,'数据'!S:T,2,0),"否")="否","否","是")</f>
        <v>否</v>
      </c>
      <c r="I478" s="31" t="str">
        <f t="shared" si="32"/>
        <v/>
      </c>
      <c r="K478" s="30" t="str">
        <f>IF(M478="-","",IF(M478&lt;&gt;"",COUNTIF($M$2:M478,M478),""))</f>
        <v/>
      </c>
      <c r="L478" s="30" t="str">
        <f>_xlfn.IFERROR(VLOOKUP(G478,'数据'!P:Q,2,0),"")</f>
        <v/>
      </c>
      <c r="M478" s="30" t="str">
        <f t="shared" si="33"/>
        <v>-</v>
      </c>
      <c r="N478" s="30" t="str">
        <f>_xlfn.IFERROR(VLOOKUP(J478,'数据'!S:T,2,0),"")</f>
        <v/>
      </c>
      <c r="P478" s="30" t="str">
        <f t="shared" si="30"/>
        <v/>
      </c>
      <c r="Q478" s="31" t="str">
        <f t="shared" si="31"/>
        <v/>
      </c>
      <c r="W478" s="62"/>
      <c r="Y478" s="62"/>
    </row>
    <row r="479" spans="1:25" ht="15">
      <c r="A479" s="48">
        <v>477</v>
      </c>
      <c r="H479" s="30" t="str">
        <f>IF(_xlfn.IFERROR(VLOOKUP(G479,'数据'!S:T,2,0),"否")="否","否","是")</f>
        <v>否</v>
      </c>
      <c r="I479" s="31" t="str">
        <f t="shared" si="32"/>
        <v/>
      </c>
      <c r="K479" s="30" t="str">
        <f>IF(M479="-","",IF(M479&lt;&gt;"",COUNTIF($M$2:M479,M479),""))</f>
        <v/>
      </c>
      <c r="L479" s="30" t="str">
        <f>_xlfn.IFERROR(VLOOKUP(G479,'数据'!P:Q,2,0),"")</f>
        <v/>
      </c>
      <c r="M479" s="30" t="str">
        <f t="shared" si="33"/>
        <v>-</v>
      </c>
      <c r="N479" s="30" t="str">
        <f>_xlfn.IFERROR(VLOOKUP(J479,'数据'!S:T,2,0),"")</f>
        <v/>
      </c>
      <c r="P479" s="30" t="str">
        <f t="shared" si="30"/>
        <v/>
      </c>
      <c r="Q479" s="31" t="str">
        <f t="shared" si="31"/>
        <v/>
      </c>
      <c r="W479" s="62"/>
      <c r="Y479" s="62"/>
    </row>
    <row r="480" spans="1:25" ht="15">
      <c r="A480" s="48">
        <v>478</v>
      </c>
      <c r="H480" s="30" t="str">
        <f>IF(_xlfn.IFERROR(VLOOKUP(G480,'数据'!S:T,2,0),"否")="否","否","是")</f>
        <v>否</v>
      </c>
      <c r="I480" s="31" t="str">
        <f t="shared" si="32"/>
        <v/>
      </c>
      <c r="K480" s="30" t="str">
        <f>IF(M480="-","",IF(M480&lt;&gt;"",COUNTIF($M$2:M480,M480),""))</f>
        <v/>
      </c>
      <c r="L480" s="30" t="str">
        <f>_xlfn.IFERROR(VLOOKUP(G480,'数据'!P:Q,2,0),"")</f>
        <v/>
      </c>
      <c r="M480" s="30" t="str">
        <f t="shared" si="33"/>
        <v>-</v>
      </c>
      <c r="N480" s="30" t="str">
        <f>_xlfn.IFERROR(VLOOKUP(J480,'数据'!S:T,2,0),"")</f>
        <v/>
      </c>
      <c r="P480" s="30" t="str">
        <f t="shared" si="30"/>
        <v/>
      </c>
      <c r="Q480" s="31" t="str">
        <f t="shared" si="31"/>
        <v/>
      </c>
      <c r="W480" s="62"/>
      <c r="Y480" s="62"/>
    </row>
    <row r="481" spans="1:25" ht="15">
      <c r="A481" s="48">
        <v>479</v>
      </c>
      <c r="H481" s="30" t="str">
        <f>IF(_xlfn.IFERROR(VLOOKUP(G481,'数据'!S:T,2,0),"否")="否","否","是")</f>
        <v>否</v>
      </c>
      <c r="I481" s="31" t="str">
        <f t="shared" si="32"/>
        <v/>
      </c>
      <c r="K481" s="30" t="str">
        <f>IF(M481="-","",IF(M481&lt;&gt;"",COUNTIF($M$2:M481,M481),""))</f>
        <v/>
      </c>
      <c r="L481" s="30" t="str">
        <f>_xlfn.IFERROR(VLOOKUP(G481,'数据'!P:Q,2,0),"")</f>
        <v/>
      </c>
      <c r="M481" s="30" t="str">
        <f t="shared" si="33"/>
        <v>-</v>
      </c>
      <c r="N481" s="30" t="str">
        <f>_xlfn.IFERROR(VLOOKUP(J481,'数据'!S:T,2,0),"")</f>
        <v/>
      </c>
      <c r="P481" s="30" t="str">
        <f t="shared" si="30"/>
        <v/>
      </c>
      <c r="Q481" s="31" t="str">
        <f t="shared" si="31"/>
        <v/>
      </c>
      <c r="W481" s="62"/>
      <c r="Y481" s="62"/>
    </row>
    <row r="482" spans="1:25" ht="15">
      <c r="A482" s="48">
        <v>480</v>
      </c>
      <c r="H482" s="30" t="str">
        <f>IF(_xlfn.IFERROR(VLOOKUP(G482,'数据'!S:T,2,0),"否")="否","否","是")</f>
        <v>否</v>
      </c>
      <c r="I482" s="31" t="str">
        <f t="shared" si="32"/>
        <v/>
      </c>
      <c r="K482" s="30" t="str">
        <f>IF(M482="-","",IF(M482&lt;&gt;"",COUNTIF($M$2:M482,M482),""))</f>
        <v/>
      </c>
      <c r="L482" s="30" t="str">
        <f>_xlfn.IFERROR(VLOOKUP(G482,'数据'!P:Q,2,0),"")</f>
        <v/>
      </c>
      <c r="M482" s="30" t="str">
        <f t="shared" si="33"/>
        <v>-</v>
      </c>
      <c r="N482" s="30" t="str">
        <f>_xlfn.IFERROR(VLOOKUP(J482,'数据'!S:T,2,0),"")</f>
        <v/>
      </c>
      <c r="P482" s="30" t="str">
        <f t="shared" si="30"/>
        <v/>
      </c>
      <c r="Q482" s="31" t="str">
        <f t="shared" si="31"/>
        <v/>
      </c>
      <c r="T482" s="62"/>
      <c r="W482" s="62"/>
      <c r="Y482" s="62"/>
    </row>
    <row r="483" spans="1:25" ht="15">
      <c r="A483" s="48">
        <v>481</v>
      </c>
      <c r="H483" s="30" t="str">
        <f>IF(_xlfn.IFERROR(VLOOKUP(G483,'数据'!S:T,2,0),"否")="否","否","是")</f>
        <v>否</v>
      </c>
      <c r="I483" s="31" t="str">
        <f t="shared" si="32"/>
        <v/>
      </c>
      <c r="K483" s="30" t="str">
        <f>IF(M483="-","",IF(M483&lt;&gt;"",COUNTIF($M$2:M483,M483),""))</f>
        <v/>
      </c>
      <c r="L483" s="30" t="str">
        <f>_xlfn.IFERROR(VLOOKUP(G483,'数据'!P:Q,2,0),"")</f>
        <v/>
      </c>
      <c r="M483" s="30" t="str">
        <f t="shared" si="33"/>
        <v>-</v>
      </c>
      <c r="N483" s="30" t="str">
        <f>_xlfn.IFERROR(VLOOKUP(J483,'数据'!S:T,2,0),"")</f>
        <v/>
      </c>
      <c r="P483" s="30" t="str">
        <f t="shared" si="30"/>
        <v/>
      </c>
      <c r="Q483" s="31" t="str">
        <f t="shared" si="31"/>
        <v/>
      </c>
      <c r="W483" s="62"/>
      <c r="Y483" s="62"/>
    </row>
    <row r="484" spans="1:25" ht="15">
      <c r="A484" s="48">
        <v>482</v>
      </c>
      <c r="H484" s="30" t="str">
        <f>IF(_xlfn.IFERROR(VLOOKUP(G484,'数据'!S:T,2,0),"否")="否","否","是")</f>
        <v>否</v>
      </c>
      <c r="I484" s="31" t="str">
        <f t="shared" si="32"/>
        <v/>
      </c>
      <c r="K484" s="30" t="str">
        <f>IF(M484="-","",IF(M484&lt;&gt;"",COUNTIF($M$2:M484,M484),""))</f>
        <v/>
      </c>
      <c r="L484" s="30" t="str">
        <f>_xlfn.IFERROR(VLOOKUP(G484,'数据'!P:Q,2,0),"")</f>
        <v/>
      </c>
      <c r="M484" s="30" t="str">
        <f t="shared" si="33"/>
        <v>-</v>
      </c>
      <c r="N484" s="30" t="str">
        <f>_xlfn.IFERROR(VLOOKUP(J484,'数据'!S:T,2,0),"")</f>
        <v/>
      </c>
      <c r="P484" s="30" t="str">
        <f t="shared" si="30"/>
        <v/>
      </c>
      <c r="Q484" s="31" t="str">
        <f t="shared" si="31"/>
        <v/>
      </c>
      <c r="T484" s="62"/>
      <c r="W484" s="62"/>
      <c r="Y484" s="62"/>
    </row>
    <row r="485" spans="1:25" ht="15">
      <c r="A485" s="48">
        <v>483</v>
      </c>
      <c r="H485" s="30" t="str">
        <f>IF(_xlfn.IFERROR(VLOOKUP(G485,'数据'!S:T,2,0),"否")="否","否","是")</f>
        <v>否</v>
      </c>
      <c r="I485" s="31" t="str">
        <f t="shared" si="32"/>
        <v/>
      </c>
      <c r="K485" s="30" t="str">
        <f>IF(M485="-","",IF(M485&lt;&gt;"",COUNTIF($M$2:M485,M485),""))</f>
        <v/>
      </c>
      <c r="L485" s="30" t="str">
        <f>_xlfn.IFERROR(VLOOKUP(G485,'数据'!P:Q,2,0),"")</f>
        <v/>
      </c>
      <c r="M485" s="30" t="str">
        <f t="shared" si="33"/>
        <v>-</v>
      </c>
      <c r="N485" s="30" t="str">
        <f>_xlfn.IFERROR(VLOOKUP(J485,'数据'!S:T,2,0),"")</f>
        <v/>
      </c>
      <c r="P485" s="30" t="str">
        <f t="shared" si="30"/>
        <v/>
      </c>
      <c r="Q485" s="31" t="str">
        <f t="shared" si="31"/>
        <v/>
      </c>
      <c r="T485" s="62"/>
      <c r="W485" s="62"/>
      <c r="Y485" s="62"/>
    </row>
    <row r="486" spans="1:25" ht="15">
      <c r="A486" s="48">
        <v>484</v>
      </c>
      <c r="H486" s="30" t="str">
        <f>IF(_xlfn.IFERROR(VLOOKUP(G486,'数据'!S:T,2,0),"否")="否","否","是")</f>
        <v>否</v>
      </c>
      <c r="I486" s="31" t="str">
        <f t="shared" si="32"/>
        <v/>
      </c>
      <c r="K486" s="30" t="str">
        <f>IF(M486="-","",IF(M486&lt;&gt;"",COUNTIF($M$2:M486,M486),""))</f>
        <v/>
      </c>
      <c r="L486" s="30" t="str">
        <f>_xlfn.IFERROR(VLOOKUP(G486,'数据'!P:Q,2,0),"")</f>
        <v/>
      </c>
      <c r="M486" s="30" t="str">
        <f t="shared" si="33"/>
        <v>-</v>
      </c>
      <c r="N486" s="30" t="str">
        <f>_xlfn.IFERROR(VLOOKUP(J486,'数据'!S:T,2,0),"")</f>
        <v/>
      </c>
      <c r="P486" s="30" t="str">
        <f t="shared" si="30"/>
        <v/>
      </c>
      <c r="Q486" s="31" t="str">
        <f t="shared" si="31"/>
        <v/>
      </c>
      <c r="W486" s="62"/>
      <c r="Y486" s="62"/>
    </row>
    <row r="487" spans="1:25" ht="15">
      <c r="A487" s="48">
        <v>485</v>
      </c>
      <c r="H487" s="30" t="str">
        <f>IF(_xlfn.IFERROR(VLOOKUP(G487,'数据'!S:T,2,0),"否")="否","否","是")</f>
        <v>否</v>
      </c>
      <c r="I487" s="31" t="str">
        <f t="shared" si="32"/>
        <v/>
      </c>
      <c r="K487" s="30" t="str">
        <f>IF(M487="-","",IF(M487&lt;&gt;"",COUNTIF($M$2:M487,M487),""))</f>
        <v/>
      </c>
      <c r="L487" s="30" t="str">
        <f>_xlfn.IFERROR(VLOOKUP(G487,'数据'!P:Q,2,0),"")</f>
        <v/>
      </c>
      <c r="M487" s="30" t="str">
        <f t="shared" si="33"/>
        <v>-</v>
      </c>
      <c r="N487" s="30" t="str">
        <f>_xlfn.IFERROR(VLOOKUP(J487,'数据'!S:T,2,0),"")</f>
        <v/>
      </c>
      <c r="P487" s="30" t="str">
        <f t="shared" si="30"/>
        <v/>
      </c>
      <c r="Q487" s="31" t="str">
        <f t="shared" si="31"/>
        <v/>
      </c>
      <c r="W487" s="62"/>
      <c r="Y487" s="62"/>
    </row>
    <row r="488" spans="1:25" ht="15">
      <c r="A488" s="48">
        <v>486</v>
      </c>
      <c r="H488" s="30" t="str">
        <f>IF(_xlfn.IFERROR(VLOOKUP(G488,'数据'!S:T,2,0),"否")="否","否","是")</f>
        <v>否</v>
      </c>
      <c r="I488" s="31" t="str">
        <f t="shared" si="32"/>
        <v/>
      </c>
      <c r="K488" s="30" t="str">
        <f>IF(M488="-","",IF(M488&lt;&gt;"",COUNTIF($M$2:M488,M488),""))</f>
        <v/>
      </c>
      <c r="L488" s="30" t="str">
        <f>_xlfn.IFERROR(VLOOKUP(G488,'数据'!P:Q,2,0),"")</f>
        <v/>
      </c>
      <c r="M488" s="30" t="str">
        <f t="shared" si="33"/>
        <v>-</v>
      </c>
      <c r="N488" s="30" t="str">
        <f>_xlfn.IFERROR(VLOOKUP(J488,'数据'!S:T,2,0),"")</f>
        <v/>
      </c>
      <c r="P488" s="30" t="str">
        <f t="shared" si="30"/>
        <v/>
      </c>
      <c r="Q488" s="31" t="str">
        <f t="shared" si="31"/>
        <v/>
      </c>
      <c r="W488" s="62"/>
      <c r="Y488" s="62"/>
    </row>
    <row r="489" spans="1:25" ht="15">
      <c r="A489" s="48">
        <v>487</v>
      </c>
      <c r="H489" s="30" t="str">
        <f>IF(_xlfn.IFERROR(VLOOKUP(G489,'数据'!S:T,2,0),"否")="否","否","是")</f>
        <v>否</v>
      </c>
      <c r="I489" s="31" t="str">
        <f t="shared" si="32"/>
        <v/>
      </c>
      <c r="K489" s="30" t="str">
        <f>IF(M489="-","",IF(M489&lt;&gt;"",COUNTIF($M$2:M489,M489),""))</f>
        <v/>
      </c>
      <c r="L489" s="30" t="str">
        <f>_xlfn.IFERROR(VLOOKUP(G489,'数据'!P:Q,2,0),"")</f>
        <v/>
      </c>
      <c r="M489" s="30" t="str">
        <f t="shared" si="33"/>
        <v>-</v>
      </c>
      <c r="N489" s="30" t="str">
        <f>_xlfn.IFERROR(VLOOKUP(J489,'数据'!S:T,2,0),"")</f>
        <v/>
      </c>
      <c r="P489" s="30" t="str">
        <f t="shared" si="30"/>
        <v/>
      </c>
      <c r="Q489" s="31" t="str">
        <f t="shared" si="31"/>
        <v/>
      </c>
      <c r="W489" s="62"/>
      <c r="Y489" s="62"/>
    </row>
    <row r="490" spans="1:25" ht="15">
      <c r="A490" s="48">
        <v>488</v>
      </c>
      <c r="H490" s="30" t="str">
        <f>IF(_xlfn.IFERROR(VLOOKUP(G490,'数据'!S:T,2,0),"否")="否","否","是")</f>
        <v>否</v>
      </c>
      <c r="I490" s="31" t="str">
        <f t="shared" si="32"/>
        <v/>
      </c>
      <c r="K490" s="30" t="str">
        <f>IF(M490="-","",IF(M490&lt;&gt;"",COUNTIF($M$2:M490,M490),""))</f>
        <v/>
      </c>
      <c r="L490" s="30" t="str">
        <f>_xlfn.IFERROR(VLOOKUP(G490,'数据'!P:Q,2,0),"")</f>
        <v/>
      </c>
      <c r="M490" s="30" t="str">
        <f t="shared" si="33"/>
        <v>-</v>
      </c>
      <c r="N490" s="30" t="str">
        <f>_xlfn.IFERROR(VLOOKUP(J490,'数据'!S:T,2,0),"")</f>
        <v/>
      </c>
      <c r="P490" s="30" t="str">
        <f t="shared" si="30"/>
        <v/>
      </c>
      <c r="Q490" s="31" t="str">
        <f t="shared" si="31"/>
        <v/>
      </c>
      <c r="W490" s="62"/>
      <c r="Y490" s="62"/>
    </row>
    <row r="491" spans="1:25" ht="15">
      <c r="A491" s="48">
        <v>489</v>
      </c>
      <c r="H491" s="30" t="str">
        <f>IF(_xlfn.IFERROR(VLOOKUP(G491,'数据'!S:T,2,0),"否")="否","否","是")</f>
        <v>否</v>
      </c>
      <c r="I491" s="31" t="str">
        <f t="shared" si="32"/>
        <v/>
      </c>
      <c r="K491" s="30" t="str">
        <f>IF(M491="-","",IF(M491&lt;&gt;"",COUNTIF($M$2:M491,M491),""))</f>
        <v/>
      </c>
      <c r="L491" s="30" t="str">
        <f>_xlfn.IFERROR(VLOOKUP(G491,'数据'!P:Q,2,0),"")</f>
        <v/>
      </c>
      <c r="M491" s="30" t="str">
        <f t="shared" si="33"/>
        <v>-</v>
      </c>
      <c r="N491" s="30" t="str">
        <f>_xlfn.IFERROR(VLOOKUP(J491,'数据'!S:T,2,0),"")</f>
        <v/>
      </c>
      <c r="P491" s="30" t="str">
        <f t="shared" si="30"/>
        <v/>
      </c>
      <c r="Q491" s="31" t="str">
        <f t="shared" si="31"/>
        <v/>
      </c>
      <c r="W491" s="62"/>
      <c r="Y491" s="62"/>
    </row>
    <row r="492" spans="1:25" ht="15">
      <c r="A492" s="48">
        <v>490</v>
      </c>
      <c r="H492" s="30" t="str">
        <f>IF(_xlfn.IFERROR(VLOOKUP(G492,'数据'!S:T,2,0),"否")="否","否","是")</f>
        <v>否</v>
      </c>
      <c r="I492" s="31" t="str">
        <f t="shared" si="32"/>
        <v/>
      </c>
      <c r="K492" s="30" t="str">
        <f>IF(M492="-","",IF(M492&lt;&gt;"",COUNTIF($M$2:M492,M492),""))</f>
        <v/>
      </c>
      <c r="L492" s="30" t="str">
        <f>_xlfn.IFERROR(VLOOKUP(G492,'数据'!P:Q,2,0),"")</f>
        <v/>
      </c>
      <c r="M492" s="30" t="str">
        <f t="shared" si="33"/>
        <v>-</v>
      </c>
      <c r="N492" s="30" t="str">
        <f>_xlfn.IFERROR(VLOOKUP(J492,'数据'!S:T,2,0),"")</f>
        <v/>
      </c>
      <c r="P492" s="30" t="str">
        <f t="shared" si="30"/>
        <v/>
      </c>
      <c r="Q492" s="31" t="str">
        <f t="shared" si="31"/>
        <v/>
      </c>
      <c r="W492" s="62"/>
      <c r="Y492" s="62"/>
    </row>
    <row r="493" spans="1:25" ht="15">
      <c r="A493" s="48">
        <v>491</v>
      </c>
      <c r="H493" s="30" t="str">
        <f>IF(_xlfn.IFERROR(VLOOKUP(G493,'数据'!S:T,2,0),"否")="否","否","是")</f>
        <v>否</v>
      </c>
      <c r="I493" s="31" t="str">
        <f t="shared" si="32"/>
        <v/>
      </c>
      <c r="K493" s="30" t="str">
        <f>IF(M493="-","",IF(M493&lt;&gt;"",COUNTIF($M$2:M493,M493),""))</f>
        <v/>
      </c>
      <c r="L493" s="30" t="str">
        <f>_xlfn.IFERROR(VLOOKUP(G493,'数据'!P:Q,2,0),"")</f>
        <v/>
      </c>
      <c r="M493" s="30" t="str">
        <f t="shared" si="33"/>
        <v>-</v>
      </c>
      <c r="N493" s="30" t="str">
        <f>_xlfn.IFERROR(VLOOKUP(J493,'数据'!S:T,2,0),"")</f>
        <v/>
      </c>
      <c r="P493" s="30" t="str">
        <f t="shared" si="30"/>
        <v/>
      </c>
      <c r="Q493" s="31" t="str">
        <f t="shared" si="31"/>
        <v/>
      </c>
      <c r="W493" s="62"/>
      <c r="Y493" s="62"/>
    </row>
    <row r="494" spans="1:25" ht="15">
      <c r="A494" s="48">
        <v>492</v>
      </c>
      <c r="H494" s="30" t="str">
        <f>IF(_xlfn.IFERROR(VLOOKUP(G494,'数据'!S:T,2,0),"否")="否","否","是")</f>
        <v>否</v>
      </c>
      <c r="I494" s="31" t="str">
        <f t="shared" si="32"/>
        <v/>
      </c>
      <c r="K494" s="30" t="str">
        <f>IF(M494="-","",IF(M494&lt;&gt;"",COUNTIF($M$2:M494,M494),""))</f>
        <v/>
      </c>
      <c r="L494" s="30" t="str">
        <f>_xlfn.IFERROR(VLOOKUP(G494,'数据'!P:Q,2,0),"")</f>
        <v/>
      </c>
      <c r="M494" s="30" t="str">
        <f t="shared" si="33"/>
        <v>-</v>
      </c>
      <c r="N494" s="30" t="str">
        <f>_xlfn.IFERROR(VLOOKUP(J494,'数据'!S:T,2,0),"")</f>
        <v/>
      </c>
      <c r="P494" s="30" t="str">
        <f t="shared" si="30"/>
        <v/>
      </c>
      <c r="Q494" s="31" t="str">
        <f t="shared" si="31"/>
        <v/>
      </c>
      <c r="W494" s="62"/>
      <c r="Y494" s="62"/>
    </row>
    <row r="495" spans="1:25" ht="15">
      <c r="A495" s="48">
        <v>493</v>
      </c>
      <c r="H495" s="30" t="str">
        <f>IF(_xlfn.IFERROR(VLOOKUP(G495,'数据'!S:T,2,0),"否")="否","否","是")</f>
        <v>否</v>
      </c>
      <c r="I495" s="31" t="str">
        <f t="shared" si="32"/>
        <v/>
      </c>
      <c r="K495" s="30" t="str">
        <f>IF(M495="-","",IF(M495&lt;&gt;"",COUNTIF($M$2:M495,M495),""))</f>
        <v/>
      </c>
      <c r="L495" s="30" t="str">
        <f>_xlfn.IFERROR(VLOOKUP(G495,'数据'!P:Q,2,0),"")</f>
        <v/>
      </c>
      <c r="M495" s="30" t="str">
        <f t="shared" si="33"/>
        <v>-</v>
      </c>
      <c r="N495" s="30" t="str">
        <f>_xlfn.IFERROR(VLOOKUP(J495,'数据'!S:T,2,0),"")</f>
        <v/>
      </c>
      <c r="P495" s="30" t="str">
        <f t="shared" si="30"/>
        <v/>
      </c>
      <c r="Q495" s="31" t="str">
        <f t="shared" si="31"/>
        <v/>
      </c>
      <c r="W495" s="62"/>
      <c r="Y495" s="62"/>
    </row>
    <row r="496" spans="1:25" ht="15">
      <c r="A496" s="48">
        <v>494</v>
      </c>
      <c r="H496" s="30" t="str">
        <f>IF(_xlfn.IFERROR(VLOOKUP(G496,'数据'!S:T,2,0),"否")="否","否","是")</f>
        <v>否</v>
      </c>
      <c r="I496" s="31" t="str">
        <f t="shared" si="32"/>
        <v/>
      </c>
      <c r="K496" s="30" t="str">
        <f>IF(M496="-","",IF(M496&lt;&gt;"",COUNTIF($M$2:M496,M496),""))</f>
        <v/>
      </c>
      <c r="L496" s="30" t="str">
        <f>_xlfn.IFERROR(VLOOKUP(G496,'数据'!P:Q,2,0),"")</f>
        <v/>
      </c>
      <c r="M496" s="30" t="str">
        <f t="shared" si="33"/>
        <v>-</v>
      </c>
      <c r="N496" s="30" t="str">
        <f>_xlfn.IFERROR(VLOOKUP(J496,'数据'!S:T,2,0),"")</f>
        <v/>
      </c>
      <c r="P496" s="30" t="str">
        <f t="shared" si="30"/>
        <v/>
      </c>
      <c r="Q496" s="31" t="str">
        <f t="shared" si="31"/>
        <v/>
      </c>
      <c r="W496" s="62"/>
      <c r="Y496" s="62"/>
    </row>
    <row r="497" spans="1:25" ht="15">
      <c r="A497" s="48">
        <v>495</v>
      </c>
      <c r="H497" s="30" t="str">
        <f>IF(_xlfn.IFERROR(VLOOKUP(G497,'数据'!S:T,2,0),"否")="否","否","是")</f>
        <v>否</v>
      </c>
      <c r="I497" s="31" t="str">
        <f t="shared" si="32"/>
        <v/>
      </c>
      <c r="K497" s="30" t="str">
        <f>IF(M497="-","",IF(M497&lt;&gt;"",COUNTIF($M$2:M497,M497),""))</f>
        <v/>
      </c>
      <c r="L497" s="30" t="str">
        <f>_xlfn.IFERROR(VLOOKUP(G497,'数据'!P:Q,2,0),"")</f>
        <v/>
      </c>
      <c r="M497" s="30" t="str">
        <f t="shared" si="33"/>
        <v>-</v>
      </c>
      <c r="N497" s="30" t="str">
        <f>_xlfn.IFERROR(VLOOKUP(J497,'数据'!S:T,2,0),"")</f>
        <v/>
      </c>
      <c r="P497" s="30" t="str">
        <f t="shared" si="30"/>
        <v/>
      </c>
      <c r="Q497" s="31" t="str">
        <f t="shared" si="31"/>
        <v/>
      </c>
      <c r="W497" s="62"/>
      <c r="Y497" s="62"/>
    </row>
    <row r="498" spans="1:25" ht="15">
      <c r="A498" s="48">
        <v>496</v>
      </c>
      <c r="H498" s="30" t="str">
        <f>IF(_xlfn.IFERROR(VLOOKUP(G498,'数据'!S:T,2,0),"否")="否","否","是")</f>
        <v>否</v>
      </c>
      <c r="I498" s="31" t="str">
        <f t="shared" si="32"/>
        <v/>
      </c>
      <c r="K498" s="30" t="str">
        <f>IF(M498="-","",IF(M498&lt;&gt;"",COUNTIF($M$2:M498,M498),""))</f>
        <v/>
      </c>
      <c r="L498" s="30" t="str">
        <f>_xlfn.IFERROR(VLOOKUP(G498,'数据'!P:Q,2,0),"")</f>
        <v/>
      </c>
      <c r="M498" s="30" t="str">
        <f t="shared" si="33"/>
        <v>-</v>
      </c>
      <c r="N498" s="30" t="str">
        <f>_xlfn.IFERROR(VLOOKUP(J498,'数据'!S:T,2,0),"")</f>
        <v/>
      </c>
      <c r="P498" s="30" t="str">
        <f t="shared" si="30"/>
        <v/>
      </c>
      <c r="Q498" s="31" t="str">
        <f t="shared" si="31"/>
        <v/>
      </c>
      <c r="W498" s="62"/>
      <c r="Y498" s="62"/>
    </row>
    <row r="499" spans="1:25" ht="15">
      <c r="A499" s="48">
        <v>497</v>
      </c>
      <c r="H499" s="30" t="str">
        <f>IF(_xlfn.IFERROR(VLOOKUP(G499,'数据'!S:T,2,0),"否")="否","否","是")</f>
        <v>否</v>
      </c>
      <c r="I499" s="31" t="str">
        <f t="shared" si="32"/>
        <v/>
      </c>
      <c r="K499" s="30" t="str">
        <f>IF(M499="-","",IF(M499&lt;&gt;"",COUNTIF($M$2:M499,M499),""))</f>
        <v/>
      </c>
      <c r="L499" s="30" t="str">
        <f>_xlfn.IFERROR(VLOOKUP(G499,'数据'!P:Q,2,0),"")</f>
        <v/>
      </c>
      <c r="M499" s="30" t="str">
        <f t="shared" si="33"/>
        <v>-</v>
      </c>
      <c r="N499" s="30" t="str">
        <f>_xlfn.IFERROR(VLOOKUP(J499,'数据'!S:T,2,0),"")</f>
        <v/>
      </c>
      <c r="P499" s="30" t="str">
        <f t="shared" si="30"/>
        <v/>
      </c>
      <c r="Q499" s="31" t="str">
        <f t="shared" si="31"/>
        <v/>
      </c>
      <c r="W499" s="62"/>
      <c r="Y499" s="62"/>
    </row>
    <row r="500" spans="1:25" ht="15">
      <c r="A500" s="48">
        <v>498</v>
      </c>
      <c r="H500" s="30" t="str">
        <f>IF(_xlfn.IFERROR(VLOOKUP(G500,'数据'!S:T,2,0),"否")="否","否","是")</f>
        <v>否</v>
      </c>
      <c r="I500" s="31" t="str">
        <f t="shared" si="32"/>
        <v/>
      </c>
      <c r="K500" s="30" t="str">
        <f>IF(M500="-","",IF(M500&lt;&gt;"",COUNTIF($M$2:M500,M500),""))</f>
        <v/>
      </c>
      <c r="L500" s="30" t="str">
        <f>_xlfn.IFERROR(VLOOKUP(G500,'数据'!P:Q,2,0),"")</f>
        <v/>
      </c>
      <c r="M500" s="30" t="str">
        <f t="shared" si="33"/>
        <v>-</v>
      </c>
      <c r="N500" s="30" t="str">
        <f>_xlfn.IFERROR(VLOOKUP(J500,'数据'!S:T,2,0),"")</f>
        <v/>
      </c>
      <c r="P500" s="30" t="str">
        <f t="shared" si="30"/>
        <v/>
      </c>
      <c r="Q500" s="31" t="str">
        <f t="shared" si="31"/>
        <v/>
      </c>
      <c r="W500" s="62"/>
      <c r="Y500" s="62"/>
    </row>
    <row r="501" spans="1:25" ht="15">
      <c r="A501" s="48">
        <v>499</v>
      </c>
      <c r="H501" s="30" t="str">
        <f>IF(_xlfn.IFERROR(VLOOKUP(G501,'数据'!S:T,2,0),"否")="否","否","是")</f>
        <v>否</v>
      </c>
      <c r="I501" s="31" t="str">
        <f t="shared" si="32"/>
        <v/>
      </c>
      <c r="K501" s="30" t="str">
        <f>IF(M501="-","",IF(M501&lt;&gt;"",COUNTIF($M$2:M501,M501),""))</f>
        <v/>
      </c>
      <c r="L501" s="30" t="str">
        <f>_xlfn.IFERROR(VLOOKUP(G501,'数据'!P:Q,2,0),"")</f>
        <v/>
      </c>
      <c r="M501" s="30" t="str">
        <f t="shared" si="33"/>
        <v>-</v>
      </c>
      <c r="N501" s="30" t="str">
        <f>_xlfn.IFERROR(VLOOKUP(J501,'数据'!S:T,2,0),"")</f>
        <v/>
      </c>
      <c r="P501" s="30" t="str">
        <f t="shared" si="30"/>
        <v/>
      </c>
      <c r="Q501" s="31" t="str">
        <f t="shared" si="31"/>
        <v/>
      </c>
      <c r="W501" s="62"/>
      <c r="Y501" s="62"/>
    </row>
    <row r="502" spans="1:25" ht="15">
      <c r="A502" s="48">
        <v>500</v>
      </c>
      <c r="H502" s="30" t="str">
        <f>IF(_xlfn.IFERROR(VLOOKUP(G502,'数据'!S:T,2,0),"否")="否","否","是")</f>
        <v>否</v>
      </c>
      <c r="I502" s="31" t="str">
        <f t="shared" si="32"/>
        <v/>
      </c>
      <c r="K502" s="30" t="str">
        <f>IF(M502="-","",IF(M502&lt;&gt;"",COUNTIF($M$2:M502,M502),""))</f>
        <v/>
      </c>
      <c r="L502" s="30" t="str">
        <f>_xlfn.IFERROR(VLOOKUP(G502,'数据'!P:Q,2,0),"")</f>
        <v/>
      </c>
      <c r="M502" s="30" t="str">
        <f t="shared" si="33"/>
        <v>-</v>
      </c>
      <c r="N502" s="30" t="str">
        <f>_xlfn.IFERROR(VLOOKUP(J502,'数据'!S:T,2,0),"")</f>
        <v/>
      </c>
      <c r="P502" s="30" t="str">
        <f t="shared" si="30"/>
        <v/>
      </c>
      <c r="Q502" s="31" t="str">
        <f t="shared" si="31"/>
        <v/>
      </c>
      <c r="W502" s="62"/>
      <c r="Y502" s="62"/>
    </row>
    <row r="503" spans="1:25" ht="15">
      <c r="A503" s="48">
        <v>501</v>
      </c>
      <c r="H503" s="30" t="str">
        <f>IF(_xlfn.IFERROR(VLOOKUP(G503,'数据'!S:T,2,0),"否")="否","否","是")</f>
        <v>否</v>
      </c>
      <c r="I503" s="31" t="str">
        <f t="shared" si="32"/>
        <v/>
      </c>
      <c r="K503" s="30" t="str">
        <f>IF(M503="-","",IF(M503&lt;&gt;"",COUNTIF($M$2:M503,M503),""))</f>
        <v/>
      </c>
      <c r="L503" s="30" t="str">
        <f>_xlfn.IFERROR(VLOOKUP(G503,'数据'!P:Q,2,0),"")</f>
        <v/>
      </c>
      <c r="M503" s="30" t="str">
        <f t="shared" si="33"/>
        <v>-</v>
      </c>
      <c r="N503" s="30" t="str">
        <f>_xlfn.IFERROR(VLOOKUP(J503,'数据'!S:T,2,0),"")</f>
        <v/>
      </c>
      <c r="P503" s="30" t="str">
        <f t="shared" si="30"/>
        <v/>
      </c>
      <c r="Q503" s="31" t="str">
        <f t="shared" si="31"/>
        <v/>
      </c>
      <c r="W503" s="62"/>
      <c r="Y503" s="62"/>
    </row>
    <row r="504" spans="1:25" ht="15">
      <c r="A504" s="48">
        <v>502</v>
      </c>
      <c r="H504" s="30" t="str">
        <f>IF(_xlfn.IFERROR(VLOOKUP(G504,'数据'!S:T,2,0),"否")="否","否","是")</f>
        <v>否</v>
      </c>
      <c r="I504" s="31" t="str">
        <f t="shared" si="32"/>
        <v/>
      </c>
      <c r="K504" s="30" t="str">
        <f>IF(M504="-","",IF(M504&lt;&gt;"",COUNTIF($M$2:M504,M504),""))</f>
        <v/>
      </c>
      <c r="L504" s="30" t="str">
        <f>_xlfn.IFERROR(VLOOKUP(G504,'数据'!P:Q,2,0),"")</f>
        <v/>
      </c>
      <c r="M504" s="30" t="str">
        <f t="shared" si="33"/>
        <v>-</v>
      </c>
      <c r="N504" s="30" t="str">
        <f>_xlfn.IFERROR(VLOOKUP(J504,'数据'!S:T,2,0),"")</f>
        <v/>
      </c>
      <c r="P504" s="30" t="str">
        <f t="shared" si="30"/>
        <v/>
      </c>
      <c r="Q504" s="31" t="str">
        <f t="shared" si="31"/>
        <v/>
      </c>
      <c r="W504" s="62"/>
      <c r="Y504" s="62"/>
    </row>
    <row r="505" spans="1:25" ht="15">
      <c r="A505" s="48">
        <v>503</v>
      </c>
      <c r="H505" s="30" t="str">
        <f>IF(_xlfn.IFERROR(VLOOKUP(G505,'数据'!S:T,2,0),"否")="否","否","是")</f>
        <v>否</v>
      </c>
      <c r="I505" s="31" t="str">
        <f t="shared" si="32"/>
        <v/>
      </c>
      <c r="K505" s="30" t="str">
        <f>IF(M505="-","",IF(M505&lt;&gt;"",COUNTIF($M$2:M505,M505),""))</f>
        <v/>
      </c>
      <c r="L505" s="30" t="str">
        <f>_xlfn.IFERROR(VLOOKUP(G505,'数据'!P:Q,2,0),"")</f>
        <v/>
      </c>
      <c r="M505" s="30" t="str">
        <f t="shared" si="33"/>
        <v>-</v>
      </c>
      <c r="N505" s="30" t="str">
        <f>_xlfn.IFERROR(VLOOKUP(J505,'数据'!S:T,2,0),"")</f>
        <v/>
      </c>
      <c r="P505" s="30" t="str">
        <f aca="true" t="shared" si="34" ref="P505:P568">IF(O505=10,"D10",IF(O505=30,"D30",IF(O505="永久","Y","")))</f>
        <v/>
      </c>
      <c r="Q505" s="31" t="str">
        <f t="shared" si="31"/>
        <v/>
      </c>
      <c r="W505" s="62"/>
      <c r="Y505" s="62"/>
    </row>
    <row r="506" spans="1:25" ht="15">
      <c r="A506" s="48">
        <v>504</v>
      </c>
      <c r="H506" s="30" t="str">
        <f>IF(_xlfn.IFERROR(VLOOKUP(G506,'数据'!S:T,2,0),"否")="否","否","是")</f>
        <v>否</v>
      </c>
      <c r="I506" s="31" t="str">
        <f t="shared" si="32"/>
        <v/>
      </c>
      <c r="K506" s="30" t="str">
        <f>IF(M506="-","",IF(M506&lt;&gt;"",COUNTIF($M$2:M506,M506),""))</f>
        <v/>
      </c>
      <c r="L506" s="30" t="str">
        <f>_xlfn.IFERROR(VLOOKUP(G506,'数据'!P:Q,2,0),"")</f>
        <v/>
      </c>
      <c r="M506" s="30" t="str">
        <f t="shared" si="33"/>
        <v>-</v>
      </c>
      <c r="N506" s="30" t="str">
        <f>_xlfn.IFERROR(VLOOKUP(J506,'数据'!S:T,2,0),"")</f>
        <v/>
      </c>
      <c r="P506" s="30" t="str">
        <f t="shared" si="34"/>
        <v/>
      </c>
      <c r="Q506" s="31" t="str">
        <f t="shared" si="31"/>
        <v/>
      </c>
      <c r="W506" s="62"/>
      <c r="Y506" s="62"/>
    </row>
    <row r="507" spans="1:25" ht="15">
      <c r="A507" s="48">
        <v>505</v>
      </c>
      <c r="H507" s="30" t="str">
        <f>IF(_xlfn.IFERROR(VLOOKUP(G507,'数据'!S:T,2,0),"否")="否","否","是")</f>
        <v>否</v>
      </c>
      <c r="I507" s="31" t="str">
        <f t="shared" si="32"/>
        <v/>
      </c>
      <c r="K507" s="30" t="str">
        <f>IF(M507="-","",IF(M507&lt;&gt;"",COUNTIF($M$2:M507,M507),""))</f>
        <v/>
      </c>
      <c r="L507" s="30" t="str">
        <f>_xlfn.IFERROR(VLOOKUP(G507,'数据'!P:Q,2,0),"")</f>
        <v/>
      </c>
      <c r="M507" s="30" t="str">
        <f t="shared" si="33"/>
        <v>-</v>
      </c>
      <c r="N507" s="30" t="str">
        <f>_xlfn.IFERROR(VLOOKUP(J507,'数据'!S:T,2,0),"")</f>
        <v/>
      </c>
      <c r="P507" s="30" t="str">
        <f t="shared" si="34"/>
        <v/>
      </c>
      <c r="Q507" s="31" t="str">
        <f t="shared" si="31"/>
        <v/>
      </c>
      <c r="W507" s="62"/>
      <c r="Y507" s="62"/>
    </row>
    <row r="508" spans="1:25" ht="15">
      <c r="A508" s="48">
        <v>506</v>
      </c>
      <c r="H508" s="30" t="str">
        <f>IF(_xlfn.IFERROR(VLOOKUP(G508,'数据'!S:T,2,0),"否")="否","否","是")</f>
        <v>否</v>
      </c>
      <c r="I508" s="31" t="str">
        <f t="shared" si="32"/>
        <v/>
      </c>
      <c r="K508" s="30" t="str">
        <f>IF(M508="-","",IF(M508&lt;&gt;"",COUNTIF($M$2:M508,M508),""))</f>
        <v/>
      </c>
      <c r="L508" s="30" t="str">
        <f>_xlfn.IFERROR(VLOOKUP(G508,'数据'!P:Q,2,0),"")</f>
        <v/>
      </c>
      <c r="M508" s="30" t="str">
        <f t="shared" si="33"/>
        <v>-</v>
      </c>
      <c r="N508" s="30" t="str">
        <f>_xlfn.IFERROR(VLOOKUP(J508,'数据'!S:T,2,0),"")</f>
        <v/>
      </c>
      <c r="P508" s="30" t="str">
        <f t="shared" si="34"/>
        <v/>
      </c>
      <c r="Q508" s="31" t="str">
        <f t="shared" si="31"/>
        <v/>
      </c>
      <c r="W508" s="62"/>
      <c r="Y508" s="62"/>
    </row>
    <row r="509" spans="1:25" ht="15">
      <c r="A509" s="48">
        <v>507</v>
      </c>
      <c r="H509" s="30" t="str">
        <f>IF(_xlfn.IFERROR(VLOOKUP(G509,'数据'!S:T,2,0),"否")="否","否","是")</f>
        <v>否</v>
      </c>
      <c r="I509" s="31" t="str">
        <f t="shared" si="32"/>
        <v/>
      </c>
      <c r="K509" s="30" t="str">
        <f>IF(M509="-","",IF(M509&lt;&gt;"",COUNTIF($M$2:M509,M509),""))</f>
        <v/>
      </c>
      <c r="L509" s="30" t="str">
        <f>_xlfn.IFERROR(VLOOKUP(G509,'数据'!P:Q,2,0),"")</f>
        <v/>
      </c>
      <c r="M509" s="30" t="str">
        <f t="shared" si="33"/>
        <v>-</v>
      </c>
      <c r="N509" s="30" t="str">
        <f>_xlfn.IFERROR(VLOOKUP(J509,'数据'!S:T,2,0),"")</f>
        <v/>
      </c>
      <c r="P509" s="30" t="str">
        <f t="shared" si="34"/>
        <v/>
      </c>
      <c r="Q509" s="31" t="str">
        <f t="shared" si="31"/>
        <v/>
      </c>
      <c r="W509" s="62"/>
      <c r="Y509" s="62"/>
    </row>
    <row r="510" spans="1:25" ht="15">
      <c r="A510" s="48">
        <v>508</v>
      </c>
      <c r="H510" s="30" t="str">
        <f>IF(_xlfn.IFERROR(VLOOKUP(G510,'数据'!S:T,2,0),"否")="否","否","是")</f>
        <v>否</v>
      </c>
      <c r="I510" s="31" t="str">
        <f t="shared" si="32"/>
        <v/>
      </c>
      <c r="K510" s="30" t="str">
        <f>IF(M510="-","",IF(M510&lt;&gt;"",COUNTIF($M$2:M510,M510),""))</f>
        <v/>
      </c>
      <c r="L510" s="30" t="str">
        <f>_xlfn.IFERROR(VLOOKUP(G510,'数据'!P:Q,2,0),"")</f>
        <v/>
      </c>
      <c r="M510" s="30" t="str">
        <f t="shared" si="33"/>
        <v>-</v>
      </c>
      <c r="N510" s="30" t="str">
        <f>_xlfn.IFERROR(VLOOKUP(J510,'数据'!S:T,2,0),"")</f>
        <v/>
      </c>
      <c r="P510" s="30" t="str">
        <f t="shared" si="34"/>
        <v/>
      </c>
      <c r="Q510" s="31" t="str">
        <f t="shared" si="31"/>
        <v/>
      </c>
      <c r="W510" s="62"/>
      <c r="Y510" s="62"/>
    </row>
    <row r="511" spans="1:25" ht="15">
      <c r="A511" s="48">
        <v>509</v>
      </c>
      <c r="H511" s="30" t="str">
        <f>IF(_xlfn.IFERROR(VLOOKUP(G511,'数据'!S:T,2,0),"否")="否","否","是")</f>
        <v>否</v>
      </c>
      <c r="I511" s="31" t="str">
        <f t="shared" si="32"/>
        <v/>
      </c>
      <c r="K511" s="30" t="str">
        <f>IF(M511="-","",IF(M511&lt;&gt;"",COUNTIF($M$2:M511,M511),""))</f>
        <v/>
      </c>
      <c r="L511" s="30" t="str">
        <f>_xlfn.IFERROR(VLOOKUP(G511,'数据'!P:Q,2,0),"")</f>
        <v/>
      </c>
      <c r="M511" s="30" t="str">
        <f t="shared" si="33"/>
        <v>-</v>
      </c>
      <c r="N511" s="30" t="str">
        <f>_xlfn.IFERROR(VLOOKUP(J511,'数据'!S:T,2,0),"")</f>
        <v/>
      </c>
      <c r="P511" s="30" t="str">
        <f t="shared" si="34"/>
        <v/>
      </c>
      <c r="Q511" s="31" t="str">
        <f t="shared" si="31"/>
        <v/>
      </c>
      <c r="W511" s="62"/>
      <c r="Y511" s="62"/>
    </row>
    <row r="512" spans="1:25" ht="15">
      <c r="A512" s="48">
        <v>510</v>
      </c>
      <c r="H512" s="30" t="str">
        <f>IF(_xlfn.IFERROR(VLOOKUP(G512,'数据'!S:T,2,0),"否")="否","否","是")</f>
        <v>否</v>
      </c>
      <c r="I512" s="31" t="str">
        <f t="shared" si="32"/>
        <v/>
      </c>
      <c r="K512" s="30" t="str">
        <f>IF(M512="-","",IF(M512&lt;&gt;"",COUNTIF($M$2:M512,M512),""))</f>
        <v/>
      </c>
      <c r="L512" s="30" t="str">
        <f>_xlfn.IFERROR(VLOOKUP(G512,'数据'!P:Q,2,0),"")</f>
        <v/>
      </c>
      <c r="M512" s="30" t="str">
        <f t="shared" si="33"/>
        <v>-</v>
      </c>
      <c r="N512" s="30" t="str">
        <f>_xlfn.IFERROR(VLOOKUP(J512,'数据'!S:T,2,0),"")</f>
        <v/>
      </c>
      <c r="P512" s="30" t="str">
        <f t="shared" si="34"/>
        <v/>
      </c>
      <c r="Q512" s="31" t="str">
        <f t="shared" si="31"/>
        <v/>
      </c>
      <c r="W512" s="62"/>
      <c r="Y512" s="62"/>
    </row>
    <row r="513" spans="1:25" ht="15">
      <c r="A513" s="48">
        <v>511</v>
      </c>
      <c r="H513" s="30" t="str">
        <f>IF(_xlfn.IFERROR(VLOOKUP(G513,'数据'!S:T,2,0),"否")="否","否","是")</f>
        <v>否</v>
      </c>
      <c r="I513" s="31" t="str">
        <f t="shared" si="32"/>
        <v/>
      </c>
      <c r="K513" s="30" t="str">
        <f>IF(M513="-","",IF(M513&lt;&gt;"",COUNTIF($M$2:M513,M513),""))</f>
        <v/>
      </c>
      <c r="L513" s="30" t="str">
        <f>_xlfn.IFERROR(VLOOKUP(G513,'数据'!P:Q,2,0),"")</f>
        <v/>
      </c>
      <c r="M513" s="30" t="str">
        <f t="shared" si="33"/>
        <v>-</v>
      </c>
      <c r="N513" s="30" t="str">
        <f>_xlfn.IFERROR(VLOOKUP(J513,'数据'!S:T,2,0),"")</f>
        <v/>
      </c>
      <c r="P513" s="30" t="str">
        <f t="shared" si="34"/>
        <v/>
      </c>
      <c r="Q513" s="31" t="str">
        <f t="shared" si="31"/>
        <v/>
      </c>
      <c r="W513" s="62"/>
      <c r="Y513" s="62"/>
    </row>
    <row r="514" spans="1:25" ht="15">
      <c r="A514" s="48">
        <v>512</v>
      </c>
      <c r="H514" s="30" t="str">
        <f>IF(_xlfn.IFERROR(VLOOKUP(G514,'数据'!S:T,2,0),"否")="否","否","是")</f>
        <v>否</v>
      </c>
      <c r="I514" s="31" t="str">
        <f t="shared" si="32"/>
        <v/>
      </c>
      <c r="K514" s="30" t="str">
        <f>IF(M514="-","",IF(M514&lt;&gt;"",COUNTIF($M$2:M514,M514),""))</f>
        <v/>
      </c>
      <c r="L514" s="30" t="str">
        <f>_xlfn.IFERROR(VLOOKUP(G514,'数据'!P:Q,2,0),"")</f>
        <v/>
      </c>
      <c r="M514" s="30" t="str">
        <f t="shared" si="33"/>
        <v>-</v>
      </c>
      <c r="N514" s="30" t="str">
        <f>_xlfn.IFERROR(VLOOKUP(J514,'数据'!S:T,2,0),"")</f>
        <v/>
      </c>
      <c r="P514" s="30" t="str">
        <f t="shared" si="34"/>
        <v/>
      </c>
      <c r="Q514" s="31" t="str">
        <f t="shared" si="31"/>
        <v/>
      </c>
      <c r="W514" s="62"/>
      <c r="Y514" s="62"/>
    </row>
    <row r="515" spans="1:25" ht="15">
      <c r="A515" s="48">
        <v>513</v>
      </c>
      <c r="H515" s="30" t="str">
        <f>IF(_xlfn.IFERROR(VLOOKUP(G515,'数据'!S:T,2,0),"否")="否","否","是")</f>
        <v>否</v>
      </c>
      <c r="I515" s="31" t="str">
        <f t="shared" si="32"/>
        <v/>
      </c>
      <c r="K515" s="30" t="str">
        <f>IF(M515="-","",IF(M515&lt;&gt;"",COUNTIF($M$2:M515,M515),""))</f>
        <v/>
      </c>
      <c r="L515" s="30" t="str">
        <f>_xlfn.IFERROR(VLOOKUP(G515,'数据'!P:Q,2,0),"")</f>
        <v/>
      </c>
      <c r="M515" s="30" t="str">
        <f t="shared" si="33"/>
        <v>-</v>
      </c>
      <c r="N515" s="30" t="str">
        <f>_xlfn.IFERROR(VLOOKUP(J515,'数据'!S:T,2,0),"")</f>
        <v/>
      </c>
      <c r="P515" s="30" t="str">
        <f t="shared" si="34"/>
        <v/>
      </c>
      <c r="Q515" s="31" t="str">
        <f t="shared" si="31"/>
        <v/>
      </c>
      <c r="W515" s="62"/>
      <c r="Y515" s="62"/>
    </row>
    <row r="516" spans="1:25" ht="15">
      <c r="A516" s="48">
        <v>514</v>
      </c>
      <c r="H516" s="30" t="str">
        <f>IF(_xlfn.IFERROR(VLOOKUP(G516,'数据'!S:T,2,0),"否")="否","否","是")</f>
        <v>否</v>
      </c>
      <c r="I516" s="31" t="str">
        <f t="shared" si="32"/>
        <v/>
      </c>
      <c r="K516" s="30" t="str">
        <f>IF(M516="-","",IF(M516&lt;&gt;"",COUNTIF($M$2:M516,M516),""))</f>
        <v/>
      </c>
      <c r="L516" s="30" t="str">
        <f>_xlfn.IFERROR(VLOOKUP(G516,'数据'!P:Q,2,0),"")</f>
        <v/>
      </c>
      <c r="M516" s="30" t="str">
        <f t="shared" si="33"/>
        <v>-</v>
      </c>
      <c r="N516" s="30" t="str">
        <f>_xlfn.IFERROR(VLOOKUP(J516,'数据'!S:T,2,0),"")</f>
        <v/>
      </c>
      <c r="P516" s="30" t="str">
        <f t="shared" si="34"/>
        <v/>
      </c>
      <c r="Q516" s="31" t="str">
        <f aca="true" t="shared" si="35" ref="Q516:Q579">IF(L516&lt;&gt;"",IF(N516="",(E516&amp;"-"&amp;L516&amp;"-"&amp;P516),E516&amp;"-"&amp;L516&amp;"•"&amp;N516&amp;"-"&amp;P516),"")</f>
        <v/>
      </c>
      <c r="W516" s="62"/>
      <c r="Y516" s="62"/>
    </row>
    <row r="517" spans="1:25" ht="15">
      <c r="A517" s="48">
        <v>515</v>
      </c>
      <c r="H517" s="30" t="str">
        <f>IF(_xlfn.IFERROR(VLOOKUP(G517,'数据'!S:T,2,0),"否")="否","否","是")</f>
        <v>否</v>
      </c>
      <c r="I517" s="31" t="str">
        <f t="shared" si="32"/>
        <v/>
      </c>
      <c r="K517" s="30" t="str">
        <f>IF(M517="-","",IF(M517&lt;&gt;"",COUNTIF($M$2:M517,M517),""))</f>
        <v/>
      </c>
      <c r="L517" s="30" t="str">
        <f>_xlfn.IFERROR(VLOOKUP(G517,'数据'!P:Q,2,0),"")</f>
        <v/>
      </c>
      <c r="M517" s="30" t="str">
        <f t="shared" si="33"/>
        <v>-</v>
      </c>
      <c r="N517" s="30" t="str">
        <f>_xlfn.IFERROR(VLOOKUP(J517,'数据'!S:T,2,0),"")</f>
        <v/>
      </c>
      <c r="P517" s="30" t="str">
        <f t="shared" si="34"/>
        <v/>
      </c>
      <c r="Q517" s="31" t="str">
        <f t="shared" si="35"/>
        <v/>
      </c>
      <c r="W517" s="62"/>
      <c r="Y517" s="62"/>
    </row>
    <row r="518" spans="1:25" ht="15">
      <c r="A518" s="48">
        <v>516</v>
      </c>
      <c r="H518" s="30" t="str">
        <f>IF(_xlfn.IFERROR(VLOOKUP(G518,'数据'!S:T,2,0),"否")="否","否","是")</f>
        <v>否</v>
      </c>
      <c r="I518" s="31" t="str">
        <f t="shared" si="32"/>
        <v/>
      </c>
      <c r="K518" s="30" t="str">
        <f>IF(M518="-","",IF(M518&lt;&gt;"",COUNTIF($M$2:M518,M518),""))</f>
        <v/>
      </c>
      <c r="L518" s="30" t="str">
        <f>_xlfn.IFERROR(VLOOKUP(G518,'数据'!P:Q,2,0),"")</f>
        <v/>
      </c>
      <c r="M518" s="30" t="str">
        <f t="shared" si="33"/>
        <v>-</v>
      </c>
      <c r="N518" s="30" t="str">
        <f>_xlfn.IFERROR(VLOOKUP(J518,'数据'!S:T,2,0),"")</f>
        <v/>
      </c>
      <c r="P518" s="30" t="str">
        <f t="shared" si="34"/>
        <v/>
      </c>
      <c r="Q518" s="31" t="str">
        <f t="shared" si="35"/>
        <v/>
      </c>
      <c r="W518" s="62"/>
      <c r="Y518" s="62"/>
    </row>
    <row r="519" spans="1:25" ht="15">
      <c r="A519" s="48">
        <v>517</v>
      </c>
      <c r="H519" s="30" t="str">
        <f>IF(_xlfn.IFERROR(VLOOKUP(G519,'数据'!S:T,2,0),"否")="否","否","是")</f>
        <v>否</v>
      </c>
      <c r="I519" s="31" t="str">
        <f t="shared" si="32"/>
        <v/>
      </c>
      <c r="K519" s="30" t="str">
        <f>IF(M519="-","",IF(M519&lt;&gt;"",COUNTIF($M$2:M519,M519),""))</f>
        <v/>
      </c>
      <c r="L519" s="30" t="str">
        <f>_xlfn.IFERROR(VLOOKUP(G519,'数据'!P:Q,2,0),"")</f>
        <v/>
      </c>
      <c r="M519" s="30" t="str">
        <f t="shared" si="33"/>
        <v>-</v>
      </c>
      <c r="N519" s="30" t="str">
        <f>_xlfn.IFERROR(VLOOKUP(J519,'数据'!S:T,2,0),"")</f>
        <v/>
      </c>
      <c r="P519" s="30" t="str">
        <f t="shared" si="34"/>
        <v/>
      </c>
      <c r="Q519" s="31" t="str">
        <f t="shared" si="35"/>
        <v/>
      </c>
      <c r="W519" s="62"/>
      <c r="Y519" s="62"/>
    </row>
    <row r="520" spans="1:25" ht="15">
      <c r="A520" s="48">
        <v>518</v>
      </c>
      <c r="H520" s="30" t="str">
        <f>IF(_xlfn.IFERROR(VLOOKUP(G520,'数据'!S:T,2,0),"否")="否","否","是")</f>
        <v>否</v>
      </c>
      <c r="I520" s="31" t="str">
        <f t="shared" si="32"/>
        <v/>
      </c>
      <c r="K520" s="30" t="str">
        <f>IF(M520="-","",IF(M520&lt;&gt;"",COUNTIF($M$2:M520,M520),""))</f>
        <v/>
      </c>
      <c r="L520" s="30" t="str">
        <f>_xlfn.IFERROR(VLOOKUP(G520,'数据'!P:Q,2,0),"")</f>
        <v/>
      </c>
      <c r="M520" s="30" t="str">
        <f t="shared" si="33"/>
        <v>-</v>
      </c>
      <c r="N520" s="30" t="str">
        <f>_xlfn.IFERROR(VLOOKUP(J520,'数据'!S:T,2,0),"")</f>
        <v/>
      </c>
      <c r="P520" s="30" t="str">
        <f t="shared" si="34"/>
        <v/>
      </c>
      <c r="Q520" s="31" t="str">
        <f t="shared" si="35"/>
        <v/>
      </c>
      <c r="W520" s="62"/>
      <c r="Y520" s="62"/>
    </row>
    <row r="521" spans="1:25" ht="15">
      <c r="A521" s="48">
        <v>519</v>
      </c>
      <c r="H521" s="30" t="str">
        <f>IF(_xlfn.IFERROR(VLOOKUP(G521,'数据'!S:T,2,0),"否")="否","否","是")</f>
        <v>否</v>
      </c>
      <c r="I521" s="31" t="str">
        <f t="shared" si="32"/>
        <v/>
      </c>
      <c r="K521" s="30" t="str">
        <f>IF(M521="-","",IF(M521&lt;&gt;"",COUNTIF($M$2:M521,M521),""))</f>
        <v/>
      </c>
      <c r="L521" s="30" t="str">
        <f>_xlfn.IFERROR(VLOOKUP(G521,'数据'!P:Q,2,0),"")</f>
        <v/>
      </c>
      <c r="M521" s="30" t="str">
        <f t="shared" si="33"/>
        <v>-</v>
      </c>
      <c r="N521" s="30" t="str">
        <f>_xlfn.IFERROR(VLOOKUP(J521,'数据'!S:T,2,0),"")</f>
        <v/>
      </c>
      <c r="P521" s="30" t="str">
        <f t="shared" si="34"/>
        <v/>
      </c>
      <c r="Q521" s="31" t="str">
        <f t="shared" si="35"/>
        <v/>
      </c>
      <c r="W521" s="62"/>
      <c r="Y521" s="62"/>
    </row>
    <row r="522" spans="1:25" ht="15">
      <c r="A522" s="48">
        <v>520</v>
      </c>
      <c r="H522" s="30" t="str">
        <f>IF(_xlfn.IFERROR(VLOOKUP(G522,'数据'!S:T,2,0),"否")="否","否","是")</f>
        <v>否</v>
      </c>
      <c r="I522" s="31" t="str">
        <f t="shared" si="32"/>
        <v/>
      </c>
      <c r="K522" s="30" t="str">
        <f>IF(M522="-","",IF(M522&lt;&gt;"",COUNTIF($M$2:M522,M522),""))</f>
        <v/>
      </c>
      <c r="L522" s="30" t="str">
        <f>_xlfn.IFERROR(VLOOKUP(G522,'数据'!P:Q,2,0),"")</f>
        <v/>
      </c>
      <c r="M522" s="30" t="str">
        <f t="shared" si="33"/>
        <v>-</v>
      </c>
      <c r="N522" s="30" t="str">
        <f>_xlfn.IFERROR(VLOOKUP(J522,'数据'!S:T,2,0),"")</f>
        <v/>
      </c>
      <c r="P522" s="30" t="str">
        <f t="shared" si="34"/>
        <v/>
      </c>
      <c r="Q522" s="31" t="str">
        <f t="shared" si="35"/>
        <v/>
      </c>
      <c r="W522" s="62"/>
      <c r="Y522" s="62"/>
    </row>
    <row r="523" spans="1:25" ht="15">
      <c r="A523" s="48">
        <v>521</v>
      </c>
      <c r="H523" s="30" t="str">
        <f>IF(_xlfn.IFERROR(VLOOKUP(G523,'数据'!S:T,2,0),"否")="否","否","是")</f>
        <v>否</v>
      </c>
      <c r="I523" s="31" t="str">
        <f t="shared" si="32"/>
        <v/>
      </c>
      <c r="K523" s="30" t="str">
        <f>IF(M523="-","",IF(M523&lt;&gt;"",COUNTIF($M$2:M523,M523),""))</f>
        <v/>
      </c>
      <c r="L523" s="30" t="str">
        <f>_xlfn.IFERROR(VLOOKUP(G523,'数据'!P:Q,2,0),"")</f>
        <v/>
      </c>
      <c r="M523" s="30" t="str">
        <f t="shared" si="33"/>
        <v>-</v>
      </c>
      <c r="N523" s="30" t="str">
        <f>_xlfn.IFERROR(VLOOKUP(J523,'数据'!S:T,2,0),"")</f>
        <v/>
      </c>
      <c r="P523" s="30" t="str">
        <f t="shared" si="34"/>
        <v/>
      </c>
      <c r="Q523" s="31" t="str">
        <f t="shared" si="35"/>
        <v/>
      </c>
      <c r="W523" s="62"/>
      <c r="Y523" s="62"/>
    </row>
    <row r="524" spans="1:25" ht="15">
      <c r="A524" s="48">
        <v>522</v>
      </c>
      <c r="H524" s="30" t="str">
        <f>IF(_xlfn.IFERROR(VLOOKUP(G524,'数据'!S:T,2,0),"否")="否","否","是")</f>
        <v>否</v>
      </c>
      <c r="I524" s="31" t="str">
        <f t="shared" si="32"/>
        <v/>
      </c>
      <c r="K524" s="30" t="str">
        <f>IF(M524="-","",IF(M524&lt;&gt;"",COUNTIF($M$2:M524,M524),""))</f>
        <v/>
      </c>
      <c r="L524" s="30" t="str">
        <f>_xlfn.IFERROR(VLOOKUP(G524,'数据'!P:Q,2,0),"")</f>
        <v/>
      </c>
      <c r="M524" s="30" t="str">
        <f t="shared" si="33"/>
        <v>-</v>
      </c>
      <c r="N524" s="30" t="str">
        <f>_xlfn.IFERROR(VLOOKUP(J524,'数据'!S:T,2,0),"")</f>
        <v/>
      </c>
      <c r="P524" s="30" t="str">
        <f t="shared" si="34"/>
        <v/>
      </c>
      <c r="Q524" s="31" t="str">
        <f t="shared" si="35"/>
        <v/>
      </c>
      <c r="W524" s="62"/>
      <c r="Y524" s="62"/>
    </row>
    <row r="525" spans="1:25" ht="15">
      <c r="A525" s="48">
        <v>523</v>
      </c>
      <c r="H525" s="30" t="str">
        <f>IF(_xlfn.IFERROR(VLOOKUP(G525,'数据'!S:T,2,0),"否")="否","否","是")</f>
        <v>否</v>
      </c>
      <c r="I525" s="31" t="str">
        <f t="shared" si="32"/>
        <v/>
      </c>
      <c r="K525" s="30" t="str">
        <f>IF(M525="-","",IF(M525&lt;&gt;"",COUNTIF($M$2:M525,M525),""))</f>
        <v/>
      </c>
      <c r="L525" s="30" t="str">
        <f>_xlfn.IFERROR(VLOOKUP(G525,'数据'!P:Q,2,0),"")</f>
        <v/>
      </c>
      <c r="M525" s="30" t="str">
        <f t="shared" si="33"/>
        <v>-</v>
      </c>
      <c r="N525" s="30" t="str">
        <f>_xlfn.IFERROR(VLOOKUP(J525,'数据'!S:T,2,0),"")</f>
        <v/>
      </c>
      <c r="P525" s="30" t="str">
        <f t="shared" si="34"/>
        <v/>
      </c>
      <c r="Q525" s="31" t="str">
        <f t="shared" si="35"/>
        <v/>
      </c>
      <c r="W525" s="62"/>
      <c r="Y525" s="62"/>
    </row>
    <row r="526" spans="1:25" ht="15">
      <c r="A526" s="48">
        <v>524</v>
      </c>
      <c r="H526" s="30" t="str">
        <f>IF(_xlfn.IFERROR(VLOOKUP(G526,'数据'!S:T,2,0),"否")="否","否","是")</f>
        <v>否</v>
      </c>
      <c r="I526" s="31" t="str">
        <f t="shared" si="32"/>
        <v/>
      </c>
      <c r="K526" s="30" t="str">
        <f>IF(M526="-","",IF(M526&lt;&gt;"",COUNTIF($M$2:M526,M526),""))</f>
        <v/>
      </c>
      <c r="L526" s="30" t="str">
        <f>_xlfn.IFERROR(VLOOKUP(G526,'数据'!P:Q,2,0),"")</f>
        <v/>
      </c>
      <c r="M526" s="30" t="str">
        <f t="shared" si="33"/>
        <v>-</v>
      </c>
      <c r="N526" s="30" t="str">
        <f>_xlfn.IFERROR(VLOOKUP(J526,'数据'!S:T,2,0),"")</f>
        <v/>
      </c>
      <c r="P526" s="30" t="str">
        <f t="shared" si="34"/>
        <v/>
      </c>
      <c r="Q526" s="31" t="str">
        <f t="shared" si="35"/>
        <v/>
      </c>
      <c r="W526" s="62"/>
      <c r="Y526" s="62"/>
    </row>
    <row r="527" spans="1:25" ht="15">
      <c r="A527" s="48">
        <v>525</v>
      </c>
      <c r="H527" s="30" t="str">
        <f>IF(_xlfn.IFERROR(VLOOKUP(G527,'数据'!S:T,2,0),"否")="否","否","是")</f>
        <v>否</v>
      </c>
      <c r="I527" s="31" t="str">
        <f t="shared" si="32"/>
        <v/>
      </c>
      <c r="K527" s="30" t="str">
        <f>IF(M527="-","",IF(M527&lt;&gt;"",COUNTIF($M$2:M527,M527),""))</f>
        <v/>
      </c>
      <c r="L527" s="30" t="str">
        <f>_xlfn.IFERROR(VLOOKUP(G527,'数据'!P:Q,2,0),"")</f>
        <v/>
      </c>
      <c r="M527" s="30" t="str">
        <f t="shared" si="33"/>
        <v>-</v>
      </c>
      <c r="N527" s="30" t="str">
        <f>_xlfn.IFERROR(VLOOKUP(J527,'数据'!S:T,2,0),"")</f>
        <v/>
      </c>
      <c r="P527" s="30" t="str">
        <f t="shared" si="34"/>
        <v/>
      </c>
      <c r="Q527" s="31" t="str">
        <f t="shared" si="35"/>
        <v/>
      </c>
      <c r="W527" s="62"/>
      <c r="Y527" s="62"/>
    </row>
    <row r="528" spans="1:25" ht="15">
      <c r="A528" s="48">
        <v>526</v>
      </c>
      <c r="H528" s="30" t="str">
        <f>IF(_xlfn.IFERROR(VLOOKUP(G528,'数据'!S:T,2,0),"否")="否","否","是")</f>
        <v>否</v>
      </c>
      <c r="I528" s="31" t="str">
        <f t="shared" si="32"/>
        <v/>
      </c>
      <c r="K528" s="30" t="str">
        <f>IF(M528="-","",IF(M528&lt;&gt;"",COUNTIF($M$2:M528,M528),""))</f>
        <v/>
      </c>
      <c r="L528" s="30" t="str">
        <f>_xlfn.IFERROR(VLOOKUP(G528,'数据'!P:Q,2,0),"")</f>
        <v/>
      </c>
      <c r="M528" s="30" t="str">
        <f t="shared" si="33"/>
        <v>-</v>
      </c>
      <c r="N528" s="30" t="str">
        <f>_xlfn.IFERROR(VLOOKUP(J528,'数据'!S:T,2,0),"")</f>
        <v/>
      </c>
      <c r="P528" s="30" t="str">
        <f t="shared" si="34"/>
        <v/>
      </c>
      <c r="Q528" s="31" t="str">
        <f t="shared" si="35"/>
        <v/>
      </c>
      <c r="W528" s="62"/>
      <c r="Y528" s="62"/>
    </row>
    <row r="529" spans="1:25" ht="15">
      <c r="A529" s="48">
        <v>527</v>
      </c>
      <c r="H529" s="30" t="str">
        <f>IF(_xlfn.IFERROR(VLOOKUP(G529,'数据'!S:T,2,0),"否")="否","否","是")</f>
        <v>否</v>
      </c>
      <c r="I529" s="31" t="str">
        <f t="shared" si="32"/>
        <v/>
      </c>
      <c r="K529" s="30" t="str">
        <f>IF(M529="-","",IF(M529&lt;&gt;"",COUNTIF($M$2:M529,M529),""))</f>
        <v/>
      </c>
      <c r="L529" s="30" t="str">
        <f>_xlfn.IFERROR(VLOOKUP(G529,'数据'!P:Q,2,0),"")</f>
        <v/>
      </c>
      <c r="M529" s="30" t="str">
        <f t="shared" si="33"/>
        <v>-</v>
      </c>
      <c r="N529" s="30" t="str">
        <f>_xlfn.IFERROR(VLOOKUP(J529,'数据'!S:T,2,0),"")</f>
        <v/>
      </c>
      <c r="P529" s="30" t="str">
        <f t="shared" si="34"/>
        <v/>
      </c>
      <c r="Q529" s="31" t="str">
        <f t="shared" si="35"/>
        <v/>
      </c>
      <c r="W529" s="62"/>
      <c r="Y529" s="62"/>
    </row>
    <row r="530" spans="1:25" ht="15">
      <c r="A530" s="48">
        <v>528</v>
      </c>
      <c r="H530" s="30" t="str">
        <f>IF(_xlfn.IFERROR(VLOOKUP(G530,'数据'!S:T,2,0),"否")="否","否","是")</f>
        <v>否</v>
      </c>
      <c r="I530" s="31" t="str">
        <f t="shared" si="32"/>
        <v/>
      </c>
      <c r="K530" s="30" t="str">
        <f>IF(M530="-","",IF(M530&lt;&gt;"",COUNTIF($M$2:M530,M530),""))</f>
        <v/>
      </c>
      <c r="L530" s="30" t="str">
        <f>_xlfn.IFERROR(VLOOKUP(G530,'数据'!P:Q,2,0),"")</f>
        <v/>
      </c>
      <c r="M530" s="30" t="str">
        <f t="shared" si="33"/>
        <v>-</v>
      </c>
      <c r="N530" s="30" t="str">
        <f>_xlfn.IFERROR(VLOOKUP(J530,'数据'!S:T,2,0),"")</f>
        <v/>
      </c>
      <c r="P530" s="30" t="str">
        <f t="shared" si="34"/>
        <v/>
      </c>
      <c r="Q530" s="31" t="str">
        <f t="shared" si="35"/>
        <v/>
      </c>
      <c r="W530" s="62"/>
      <c r="Y530" s="62"/>
    </row>
    <row r="531" spans="1:25" ht="15">
      <c r="A531" s="48">
        <v>529</v>
      </c>
      <c r="H531" s="30" t="str">
        <f>IF(_xlfn.IFERROR(VLOOKUP(G531,'数据'!S:T,2,0),"否")="否","否","是")</f>
        <v>否</v>
      </c>
      <c r="I531" s="31" t="str">
        <f t="shared" si="32"/>
        <v/>
      </c>
      <c r="K531" s="30" t="str">
        <f>IF(M531="-","",IF(M531&lt;&gt;"",COUNTIF($M$2:M531,M531),""))</f>
        <v/>
      </c>
      <c r="L531" s="30" t="str">
        <f>_xlfn.IFERROR(VLOOKUP(G531,'数据'!P:Q,2,0),"")</f>
        <v/>
      </c>
      <c r="M531" s="30" t="str">
        <f t="shared" si="33"/>
        <v>-</v>
      </c>
      <c r="N531" s="30" t="str">
        <f>_xlfn.IFERROR(VLOOKUP(J531,'数据'!S:T,2,0),"")</f>
        <v/>
      </c>
      <c r="P531" s="30" t="str">
        <f t="shared" si="34"/>
        <v/>
      </c>
      <c r="Q531" s="31" t="str">
        <f t="shared" si="35"/>
        <v/>
      </c>
      <c r="W531" s="62"/>
      <c r="Y531" s="62"/>
    </row>
    <row r="532" spans="1:25" ht="15">
      <c r="A532" s="48">
        <v>530</v>
      </c>
      <c r="H532" s="30" t="str">
        <f>IF(_xlfn.IFERROR(VLOOKUP(G532,'数据'!S:T,2,0),"否")="否","否","是")</f>
        <v>否</v>
      </c>
      <c r="I532" s="31" t="str">
        <f t="shared" si="32"/>
        <v/>
      </c>
      <c r="K532" s="30" t="str">
        <f>IF(M532="-","",IF(M532&lt;&gt;"",COUNTIF($M$2:M532,M532),""))</f>
        <v/>
      </c>
      <c r="L532" s="30" t="str">
        <f>_xlfn.IFERROR(VLOOKUP(G532,'数据'!P:Q,2,0),"")</f>
        <v/>
      </c>
      <c r="M532" s="30" t="str">
        <f t="shared" si="33"/>
        <v>-</v>
      </c>
      <c r="N532" s="30" t="str">
        <f>_xlfn.IFERROR(VLOOKUP(J532,'数据'!S:T,2,0),"")</f>
        <v/>
      </c>
      <c r="P532" s="30" t="str">
        <f t="shared" si="34"/>
        <v/>
      </c>
      <c r="Q532" s="31" t="str">
        <f t="shared" si="35"/>
        <v/>
      </c>
      <c r="W532" s="62"/>
      <c r="Y532" s="62"/>
    </row>
    <row r="533" spans="1:25" ht="15">
      <c r="A533" s="48">
        <v>531</v>
      </c>
      <c r="H533" s="30" t="str">
        <f>IF(_xlfn.IFERROR(VLOOKUP(G533,'数据'!S:T,2,0),"否")="否","否","是")</f>
        <v>否</v>
      </c>
      <c r="I533" s="31" t="str">
        <f t="shared" si="32"/>
        <v/>
      </c>
      <c r="K533" s="30" t="str">
        <f>IF(M533="-","",IF(M533&lt;&gt;"",COUNTIF($M$2:M533,M533),""))</f>
        <v/>
      </c>
      <c r="L533" s="30" t="str">
        <f>_xlfn.IFERROR(VLOOKUP(G533,'数据'!P:Q,2,0),"")</f>
        <v/>
      </c>
      <c r="M533" s="30" t="str">
        <f t="shared" si="33"/>
        <v>-</v>
      </c>
      <c r="N533" s="30" t="str">
        <f>_xlfn.IFERROR(VLOOKUP(J533,'数据'!S:T,2,0),"")</f>
        <v/>
      </c>
      <c r="P533" s="30" t="str">
        <f t="shared" si="34"/>
        <v/>
      </c>
      <c r="Q533" s="31" t="str">
        <f t="shared" si="35"/>
        <v/>
      </c>
      <c r="W533" s="62"/>
      <c r="Y533" s="62"/>
    </row>
    <row r="534" spans="1:25" ht="15">
      <c r="A534" s="48">
        <v>532</v>
      </c>
      <c r="H534" s="30" t="str">
        <f>IF(_xlfn.IFERROR(VLOOKUP(G534,'数据'!S:T,2,0),"否")="否","否","是")</f>
        <v>否</v>
      </c>
      <c r="I534" s="31" t="str">
        <f t="shared" si="32"/>
        <v/>
      </c>
      <c r="K534" s="30" t="str">
        <f>IF(M534="-","",IF(M534&lt;&gt;"",COUNTIF($M$2:M534,M534),""))</f>
        <v/>
      </c>
      <c r="L534" s="30" t="str">
        <f>_xlfn.IFERROR(VLOOKUP(G534,'数据'!P:Q,2,0),"")</f>
        <v/>
      </c>
      <c r="M534" s="30" t="str">
        <f t="shared" si="33"/>
        <v>-</v>
      </c>
      <c r="N534" s="30" t="str">
        <f>_xlfn.IFERROR(VLOOKUP(J534,'数据'!S:T,2,0),"")</f>
        <v/>
      </c>
      <c r="P534" s="30" t="str">
        <f t="shared" si="34"/>
        <v/>
      </c>
      <c r="Q534" s="31" t="str">
        <f t="shared" si="35"/>
        <v/>
      </c>
      <c r="W534" s="62"/>
      <c r="X534" s="62"/>
      <c r="Y534" s="62"/>
    </row>
    <row r="535" spans="1:25" ht="15">
      <c r="A535" s="48">
        <v>533</v>
      </c>
      <c r="H535" s="30" t="str">
        <f>IF(_xlfn.IFERROR(VLOOKUP(G535,'数据'!S:T,2,0),"否")="否","否","是")</f>
        <v>否</v>
      </c>
      <c r="I535" s="31" t="str">
        <f t="shared" si="32"/>
        <v/>
      </c>
      <c r="K535" s="30" t="str">
        <f>IF(M535="-","",IF(M535&lt;&gt;"",COUNTIF($M$2:M535,M535),""))</f>
        <v/>
      </c>
      <c r="L535" s="30" t="str">
        <f>_xlfn.IFERROR(VLOOKUP(G535,'数据'!P:Q,2,0),"")</f>
        <v/>
      </c>
      <c r="M535" s="30" t="str">
        <f t="shared" si="33"/>
        <v>-</v>
      </c>
      <c r="N535" s="30" t="str">
        <f>_xlfn.IFERROR(VLOOKUP(J535,'数据'!S:T,2,0),"")</f>
        <v/>
      </c>
      <c r="P535" s="30" t="str">
        <f t="shared" si="34"/>
        <v/>
      </c>
      <c r="Q535" s="31" t="str">
        <f t="shared" si="35"/>
        <v/>
      </c>
      <c r="W535" s="62"/>
      <c r="Y535" s="62"/>
    </row>
    <row r="536" spans="1:25" ht="15">
      <c r="A536" s="48">
        <v>534</v>
      </c>
      <c r="H536" s="30" t="str">
        <f>IF(_xlfn.IFERROR(VLOOKUP(G536,'数据'!S:T,2,0),"否")="否","否","是")</f>
        <v>否</v>
      </c>
      <c r="I536" s="31" t="str">
        <f t="shared" si="32"/>
        <v/>
      </c>
      <c r="K536" s="30" t="str">
        <f>IF(M536="-","",IF(M536&lt;&gt;"",COUNTIF($M$2:M536,M536),""))</f>
        <v/>
      </c>
      <c r="L536" s="30" t="str">
        <f>_xlfn.IFERROR(VLOOKUP(G536,'数据'!P:Q,2,0),"")</f>
        <v/>
      </c>
      <c r="M536" s="30" t="str">
        <f t="shared" si="33"/>
        <v>-</v>
      </c>
      <c r="N536" s="30" t="str">
        <f>_xlfn.IFERROR(VLOOKUP(J536,'数据'!S:T,2,0),"")</f>
        <v/>
      </c>
      <c r="P536" s="30" t="str">
        <f t="shared" si="34"/>
        <v/>
      </c>
      <c r="Q536" s="31" t="str">
        <f t="shared" si="35"/>
        <v/>
      </c>
      <c r="W536" s="62"/>
      <c r="Y536" s="62"/>
    </row>
    <row r="537" spans="1:25" ht="15">
      <c r="A537" s="48">
        <v>535</v>
      </c>
      <c r="H537" s="30" t="str">
        <f>IF(_xlfn.IFERROR(VLOOKUP(G537,'数据'!S:T,2,0),"否")="否","否","是")</f>
        <v>否</v>
      </c>
      <c r="I537" s="31" t="str">
        <f t="shared" si="32"/>
        <v/>
      </c>
      <c r="K537" s="30" t="str">
        <f>IF(M537="-","",IF(M537&lt;&gt;"",COUNTIF($M$2:M537,M537),""))</f>
        <v/>
      </c>
      <c r="L537" s="30" t="str">
        <f>_xlfn.IFERROR(VLOOKUP(G537,'数据'!P:Q,2,0),"")</f>
        <v/>
      </c>
      <c r="M537" s="30" t="str">
        <f t="shared" si="33"/>
        <v>-</v>
      </c>
      <c r="N537" s="30" t="str">
        <f>_xlfn.IFERROR(VLOOKUP(J537,'数据'!S:T,2,0),"")</f>
        <v/>
      </c>
      <c r="P537" s="30" t="str">
        <f t="shared" si="34"/>
        <v/>
      </c>
      <c r="Q537" s="31" t="str">
        <f t="shared" si="35"/>
        <v/>
      </c>
      <c r="W537" s="62"/>
      <c r="Y537" s="62"/>
    </row>
    <row r="538" spans="1:25" ht="15">
      <c r="A538" s="48">
        <v>536</v>
      </c>
      <c r="H538" s="30" t="str">
        <f>IF(_xlfn.IFERROR(VLOOKUP(G538,'数据'!S:T,2,0),"否")="否","否","是")</f>
        <v>否</v>
      </c>
      <c r="I538" s="31" t="str">
        <f t="shared" si="32"/>
        <v/>
      </c>
      <c r="K538" s="30" t="str">
        <f>IF(M538="-","",IF(M538&lt;&gt;"",COUNTIF($M$2:M538,M538),""))</f>
        <v/>
      </c>
      <c r="L538" s="30" t="str">
        <f>_xlfn.IFERROR(VLOOKUP(G538,'数据'!P:Q,2,0),"")</f>
        <v/>
      </c>
      <c r="M538" s="30" t="str">
        <f t="shared" si="33"/>
        <v>-</v>
      </c>
      <c r="N538" s="30" t="str">
        <f>_xlfn.IFERROR(VLOOKUP(J538,'数据'!S:T,2,0),"")</f>
        <v/>
      </c>
      <c r="P538" s="30" t="str">
        <f t="shared" si="34"/>
        <v/>
      </c>
      <c r="Q538" s="31" t="str">
        <f t="shared" si="35"/>
        <v/>
      </c>
      <c r="W538" s="62"/>
      <c r="Y538" s="62"/>
    </row>
    <row r="539" spans="1:25" ht="15">
      <c r="A539" s="48">
        <v>537</v>
      </c>
      <c r="H539" s="30" t="str">
        <f>IF(_xlfn.IFERROR(VLOOKUP(G539,'数据'!S:T,2,0),"否")="否","否","是")</f>
        <v>否</v>
      </c>
      <c r="I539" s="31" t="str">
        <f t="shared" si="32"/>
        <v/>
      </c>
      <c r="K539" s="30" t="str">
        <f>IF(M539="-","",IF(M539&lt;&gt;"",COUNTIF($M$2:M539,M539),""))</f>
        <v/>
      </c>
      <c r="L539" s="30" t="str">
        <f>_xlfn.IFERROR(VLOOKUP(G539,'数据'!P:Q,2,0),"")</f>
        <v/>
      </c>
      <c r="M539" s="30" t="str">
        <f t="shared" si="33"/>
        <v>-</v>
      </c>
      <c r="N539" s="30" t="str">
        <f>_xlfn.IFERROR(VLOOKUP(J539,'数据'!S:T,2,0),"")</f>
        <v/>
      </c>
      <c r="P539" s="30" t="str">
        <f t="shared" si="34"/>
        <v/>
      </c>
      <c r="Q539" s="31" t="str">
        <f t="shared" si="35"/>
        <v/>
      </c>
      <c r="W539" s="62"/>
      <c r="Y539" s="62"/>
    </row>
    <row r="540" spans="1:25" ht="15">
      <c r="A540" s="48">
        <v>538</v>
      </c>
      <c r="H540" s="30" t="str">
        <f>IF(_xlfn.IFERROR(VLOOKUP(G540,'数据'!S:T,2,0),"否")="否","否","是")</f>
        <v>否</v>
      </c>
      <c r="I540" s="31" t="str">
        <f t="shared" si="32"/>
        <v/>
      </c>
      <c r="K540" s="30" t="str">
        <f>IF(M540="-","",IF(M540&lt;&gt;"",COUNTIF($M$2:M540,M540),""))</f>
        <v/>
      </c>
      <c r="L540" s="30" t="str">
        <f>_xlfn.IFERROR(VLOOKUP(G540,'数据'!P:Q,2,0),"")</f>
        <v/>
      </c>
      <c r="M540" s="30" t="str">
        <f t="shared" si="33"/>
        <v>-</v>
      </c>
      <c r="N540" s="30" t="str">
        <f>_xlfn.IFERROR(VLOOKUP(J540,'数据'!S:T,2,0),"")</f>
        <v/>
      </c>
      <c r="P540" s="30" t="str">
        <f t="shared" si="34"/>
        <v/>
      </c>
      <c r="Q540" s="31" t="str">
        <f t="shared" si="35"/>
        <v/>
      </c>
      <c r="W540" s="62"/>
      <c r="Y540" s="62"/>
    </row>
    <row r="541" spans="1:25" ht="15">
      <c r="A541" s="48">
        <v>539</v>
      </c>
      <c r="H541" s="30" t="str">
        <f>IF(_xlfn.IFERROR(VLOOKUP(G541,'数据'!S:T,2,0),"否")="否","否","是")</f>
        <v>否</v>
      </c>
      <c r="I541" s="31" t="str">
        <f aca="true" t="shared" si="36" ref="I541:I603">IF(G541&lt;&gt;"",H541,"")</f>
        <v/>
      </c>
      <c r="K541" s="30" t="str">
        <f>IF(M541="-","",IF(M541&lt;&gt;"",COUNTIF($M$2:M541,M541),""))</f>
        <v/>
      </c>
      <c r="L541" s="30" t="str">
        <f>_xlfn.IFERROR(VLOOKUP(G541,'数据'!P:Q,2,0),"")</f>
        <v/>
      </c>
      <c r="M541" s="30" t="str">
        <f aca="true" t="shared" si="37" ref="M541:M603">E541&amp;"-"&amp;L541&amp;N541</f>
        <v>-</v>
      </c>
      <c r="N541" s="30" t="str">
        <f>_xlfn.IFERROR(VLOOKUP(J541,'数据'!S:T,2,0),"")</f>
        <v/>
      </c>
      <c r="P541" s="30" t="str">
        <f t="shared" si="34"/>
        <v/>
      </c>
      <c r="Q541" s="31" t="str">
        <f t="shared" si="35"/>
        <v/>
      </c>
      <c r="W541" s="62"/>
      <c r="Y541" s="62"/>
    </row>
    <row r="542" spans="1:25" ht="15">
      <c r="A542" s="48">
        <v>540</v>
      </c>
      <c r="H542" s="30" t="str">
        <f>IF(_xlfn.IFERROR(VLOOKUP(G542,'数据'!S:T,2,0),"否")="否","否","是")</f>
        <v>否</v>
      </c>
      <c r="I542" s="31" t="str">
        <f t="shared" si="36"/>
        <v/>
      </c>
      <c r="K542" s="30" t="str">
        <f>IF(M542="-","",IF(M542&lt;&gt;"",COUNTIF($M$2:M542,M542),""))</f>
        <v/>
      </c>
      <c r="L542" s="30" t="str">
        <f>_xlfn.IFERROR(VLOOKUP(G542,'数据'!P:Q,2,0),"")</f>
        <v/>
      </c>
      <c r="M542" s="30" t="str">
        <f t="shared" si="37"/>
        <v>-</v>
      </c>
      <c r="N542" s="30" t="str">
        <f>_xlfn.IFERROR(VLOOKUP(J542,'数据'!S:T,2,0),"")</f>
        <v/>
      </c>
      <c r="P542" s="30" t="str">
        <f t="shared" si="34"/>
        <v/>
      </c>
      <c r="Q542" s="31" t="str">
        <f t="shared" si="35"/>
        <v/>
      </c>
      <c r="W542" s="62"/>
      <c r="Y542" s="62"/>
    </row>
    <row r="543" spans="1:25" ht="15">
      <c r="A543" s="48">
        <v>541</v>
      </c>
      <c r="H543" s="30" t="str">
        <f>IF(_xlfn.IFERROR(VLOOKUP(G543,'数据'!S:T,2,0),"否")="否","否","是")</f>
        <v>否</v>
      </c>
      <c r="I543" s="31" t="str">
        <f t="shared" si="36"/>
        <v/>
      </c>
      <c r="K543" s="30" t="str">
        <f>IF(M543="-","",IF(M543&lt;&gt;"",COUNTIF($M$2:M543,M543),""))</f>
        <v/>
      </c>
      <c r="L543" s="30" t="str">
        <f>_xlfn.IFERROR(VLOOKUP(G543,'数据'!P:Q,2,0),"")</f>
        <v/>
      </c>
      <c r="M543" s="30" t="str">
        <f t="shared" si="37"/>
        <v>-</v>
      </c>
      <c r="N543" s="30" t="str">
        <f>_xlfn.IFERROR(VLOOKUP(J543,'数据'!S:T,2,0),"")</f>
        <v/>
      </c>
      <c r="P543" s="30" t="str">
        <f t="shared" si="34"/>
        <v/>
      </c>
      <c r="Q543" s="31" t="str">
        <f t="shared" si="35"/>
        <v/>
      </c>
      <c r="W543" s="62"/>
      <c r="Y543" s="62"/>
    </row>
    <row r="544" spans="1:25" ht="15">
      <c r="A544" s="48">
        <v>542</v>
      </c>
      <c r="H544" s="30" t="str">
        <f>IF(_xlfn.IFERROR(VLOOKUP(G544,'数据'!S:T,2,0),"否")="否","否","是")</f>
        <v>否</v>
      </c>
      <c r="I544" s="31" t="str">
        <f t="shared" si="36"/>
        <v/>
      </c>
      <c r="K544" s="30" t="str">
        <f>IF(M544="-","",IF(M544&lt;&gt;"",COUNTIF($M$2:M544,M544),""))</f>
        <v/>
      </c>
      <c r="L544" s="30" t="str">
        <f>_xlfn.IFERROR(VLOOKUP(G544,'数据'!P:Q,2,0),"")</f>
        <v/>
      </c>
      <c r="M544" s="30" t="str">
        <f t="shared" si="37"/>
        <v>-</v>
      </c>
      <c r="N544" s="30" t="str">
        <f>_xlfn.IFERROR(VLOOKUP(J544,'数据'!S:T,2,0),"")</f>
        <v/>
      </c>
      <c r="P544" s="30" t="str">
        <f t="shared" si="34"/>
        <v/>
      </c>
      <c r="Q544" s="31" t="str">
        <f t="shared" si="35"/>
        <v/>
      </c>
      <c r="W544" s="62"/>
      <c r="Y544" s="62"/>
    </row>
    <row r="545" spans="1:25" ht="15">
      <c r="A545" s="48">
        <v>543</v>
      </c>
      <c r="H545" s="30" t="str">
        <f>IF(_xlfn.IFERROR(VLOOKUP(G545,'数据'!S:T,2,0),"否")="否","否","是")</f>
        <v>否</v>
      </c>
      <c r="I545" s="31" t="str">
        <f t="shared" si="36"/>
        <v/>
      </c>
      <c r="K545" s="30" t="str">
        <f>IF(M545="-","",IF(M545&lt;&gt;"",COUNTIF($M$2:M545,M545),""))</f>
        <v/>
      </c>
      <c r="L545" s="30" t="str">
        <f>_xlfn.IFERROR(VLOOKUP(G545,'数据'!P:Q,2,0),"")</f>
        <v/>
      </c>
      <c r="M545" s="30" t="str">
        <f t="shared" si="37"/>
        <v>-</v>
      </c>
      <c r="N545" s="30" t="str">
        <f>_xlfn.IFERROR(VLOOKUP(J545,'数据'!S:T,2,0),"")</f>
        <v/>
      </c>
      <c r="P545" s="30" t="str">
        <f t="shared" si="34"/>
        <v/>
      </c>
      <c r="Q545" s="31" t="str">
        <f t="shared" si="35"/>
        <v/>
      </c>
      <c r="W545" s="62"/>
      <c r="Y545" s="62"/>
    </row>
    <row r="546" spans="1:25" ht="15">
      <c r="A546" s="48">
        <v>544</v>
      </c>
      <c r="H546" s="30" t="str">
        <f>IF(_xlfn.IFERROR(VLOOKUP(G546,'数据'!S:T,2,0),"否")="否","否","是")</f>
        <v>否</v>
      </c>
      <c r="I546" s="31" t="str">
        <f t="shared" si="36"/>
        <v/>
      </c>
      <c r="K546" s="30" t="str">
        <f>IF(M546="-","",IF(M546&lt;&gt;"",COUNTIF($M$2:M546,M546),""))</f>
        <v/>
      </c>
      <c r="L546" s="30" t="str">
        <f>_xlfn.IFERROR(VLOOKUP(G546,'数据'!P:Q,2,0),"")</f>
        <v/>
      </c>
      <c r="M546" s="30" t="str">
        <f t="shared" si="37"/>
        <v>-</v>
      </c>
      <c r="N546" s="30" t="str">
        <f>_xlfn.IFERROR(VLOOKUP(J546,'数据'!S:T,2,0),"")</f>
        <v/>
      </c>
      <c r="P546" s="30" t="str">
        <f t="shared" si="34"/>
        <v/>
      </c>
      <c r="Q546" s="31" t="str">
        <f t="shared" si="35"/>
        <v/>
      </c>
      <c r="W546" s="62"/>
      <c r="Y546" s="62"/>
    </row>
    <row r="547" spans="1:25" ht="15">
      <c r="A547" s="48">
        <v>545</v>
      </c>
      <c r="H547" s="30" t="str">
        <f>IF(_xlfn.IFERROR(VLOOKUP(G547,'数据'!S:T,2,0),"否")="否","否","是")</f>
        <v>否</v>
      </c>
      <c r="I547" s="31" t="str">
        <f t="shared" si="36"/>
        <v/>
      </c>
      <c r="K547" s="30" t="str">
        <f>IF(M547="-","",IF(M547&lt;&gt;"",COUNTIF($M$2:M547,M547),""))</f>
        <v/>
      </c>
      <c r="L547" s="30" t="str">
        <f>_xlfn.IFERROR(VLOOKUP(G547,'数据'!P:Q,2,0),"")</f>
        <v/>
      </c>
      <c r="M547" s="30" t="str">
        <f t="shared" si="37"/>
        <v>-</v>
      </c>
      <c r="N547" s="30" t="str">
        <f>_xlfn.IFERROR(VLOOKUP(J547,'数据'!S:T,2,0),"")</f>
        <v/>
      </c>
      <c r="P547" s="30" t="str">
        <f t="shared" si="34"/>
        <v/>
      </c>
      <c r="Q547" s="31" t="str">
        <f t="shared" si="35"/>
        <v/>
      </c>
      <c r="W547" s="62"/>
      <c r="Y547" s="62"/>
    </row>
    <row r="548" spans="1:25" ht="15">
      <c r="A548" s="48">
        <v>546</v>
      </c>
      <c r="H548" s="30" t="str">
        <f>IF(_xlfn.IFERROR(VLOOKUP(G548,'数据'!S:T,2,0),"否")="否","否","是")</f>
        <v>否</v>
      </c>
      <c r="I548" s="31" t="str">
        <f t="shared" si="36"/>
        <v/>
      </c>
      <c r="K548" s="30" t="str">
        <f>IF(M548="-","",IF(M548&lt;&gt;"",COUNTIF($M$2:M548,M548),""))</f>
        <v/>
      </c>
      <c r="L548" s="30" t="str">
        <f>_xlfn.IFERROR(VLOOKUP(G548,'数据'!P:Q,2,0),"")</f>
        <v/>
      </c>
      <c r="M548" s="30" t="str">
        <f t="shared" si="37"/>
        <v>-</v>
      </c>
      <c r="N548" s="30" t="str">
        <f>_xlfn.IFERROR(VLOOKUP(J548,'数据'!S:T,2,0),"")</f>
        <v/>
      </c>
      <c r="P548" s="30" t="str">
        <f t="shared" si="34"/>
        <v/>
      </c>
      <c r="Q548" s="31" t="str">
        <f t="shared" si="35"/>
        <v/>
      </c>
      <c r="W548" s="62"/>
      <c r="Y548" s="62"/>
    </row>
    <row r="549" spans="1:25" ht="15">
      <c r="A549" s="48">
        <v>547</v>
      </c>
      <c r="H549" s="30" t="str">
        <f>IF(_xlfn.IFERROR(VLOOKUP(G549,'数据'!S:T,2,0),"否")="否","否","是")</f>
        <v>否</v>
      </c>
      <c r="I549" s="31" t="str">
        <f t="shared" si="36"/>
        <v/>
      </c>
      <c r="K549" s="30" t="str">
        <f>IF(M549="-","",IF(M549&lt;&gt;"",COUNTIF($M$2:M549,M549),""))</f>
        <v/>
      </c>
      <c r="L549" s="30" t="str">
        <f>_xlfn.IFERROR(VLOOKUP(G549,'数据'!P:Q,2,0),"")</f>
        <v/>
      </c>
      <c r="M549" s="30" t="str">
        <f t="shared" si="37"/>
        <v>-</v>
      </c>
      <c r="N549" s="30" t="str">
        <f>_xlfn.IFERROR(VLOOKUP(J549,'数据'!S:T,2,0),"")</f>
        <v/>
      </c>
      <c r="P549" s="30" t="str">
        <f t="shared" si="34"/>
        <v/>
      </c>
      <c r="Q549" s="31" t="str">
        <f t="shared" si="35"/>
        <v/>
      </c>
      <c r="W549" s="62"/>
      <c r="Y549" s="62"/>
    </row>
    <row r="550" spans="1:25" ht="15">
      <c r="A550" s="48">
        <v>548</v>
      </c>
      <c r="H550" s="30" t="str">
        <f>IF(_xlfn.IFERROR(VLOOKUP(G550,'数据'!S:T,2,0),"否")="否","否","是")</f>
        <v>否</v>
      </c>
      <c r="I550" s="31" t="str">
        <f t="shared" si="36"/>
        <v/>
      </c>
      <c r="K550" s="30" t="str">
        <f>IF(M550="-","",IF(M550&lt;&gt;"",COUNTIF($M$2:M550,M550),""))</f>
        <v/>
      </c>
      <c r="L550" s="30" t="str">
        <f>_xlfn.IFERROR(VLOOKUP(G550,'数据'!P:Q,2,0),"")</f>
        <v/>
      </c>
      <c r="M550" s="30" t="str">
        <f t="shared" si="37"/>
        <v>-</v>
      </c>
      <c r="N550" s="30" t="str">
        <f>_xlfn.IFERROR(VLOOKUP(J550,'数据'!S:T,2,0),"")</f>
        <v/>
      </c>
      <c r="P550" s="30" t="str">
        <f t="shared" si="34"/>
        <v/>
      </c>
      <c r="Q550" s="31" t="str">
        <f t="shared" si="35"/>
        <v/>
      </c>
      <c r="W550" s="62"/>
      <c r="Y550" s="62"/>
    </row>
    <row r="551" spans="1:25" ht="15">
      <c r="A551" s="48">
        <v>549</v>
      </c>
      <c r="H551" s="30" t="str">
        <f>IF(_xlfn.IFERROR(VLOOKUP(G551,'数据'!S:T,2,0),"否")="否","否","是")</f>
        <v>否</v>
      </c>
      <c r="I551" s="31" t="str">
        <f t="shared" si="36"/>
        <v/>
      </c>
      <c r="K551" s="30" t="str">
        <f>IF(M551="-","",IF(M551&lt;&gt;"",COUNTIF($M$2:M551,M551),""))</f>
        <v/>
      </c>
      <c r="L551" s="30" t="str">
        <f>_xlfn.IFERROR(VLOOKUP(G551,'数据'!P:Q,2,0),"")</f>
        <v/>
      </c>
      <c r="M551" s="30" t="str">
        <f t="shared" si="37"/>
        <v>-</v>
      </c>
      <c r="N551" s="30" t="str">
        <f>_xlfn.IFERROR(VLOOKUP(J551,'数据'!S:T,2,0),"")</f>
        <v/>
      </c>
      <c r="P551" s="30" t="str">
        <f t="shared" si="34"/>
        <v/>
      </c>
      <c r="Q551" s="31" t="str">
        <f t="shared" si="35"/>
        <v/>
      </c>
      <c r="W551" s="62"/>
      <c r="Y551" s="62"/>
    </row>
    <row r="552" spans="1:25" ht="15">
      <c r="A552" s="48">
        <v>550</v>
      </c>
      <c r="H552" s="30" t="str">
        <f>IF(_xlfn.IFERROR(VLOOKUP(G552,'数据'!S:T,2,0),"否")="否","否","是")</f>
        <v>否</v>
      </c>
      <c r="I552" s="31" t="str">
        <f t="shared" si="36"/>
        <v/>
      </c>
      <c r="K552" s="30" t="str">
        <f>IF(M552="-","",IF(M552&lt;&gt;"",COUNTIF($M$2:M552,M552),""))</f>
        <v/>
      </c>
      <c r="L552" s="30" t="str">
        <f>_xlfn.IFERROR(VLOOKUP(G552,'数据'!P:Q,2,0),"")</f>
        <v/>
      </c>
      <c r="M552" s="30" t="str">
        <f t="shared" si="37"/>
        <v>-</v>
      </c>
      <c r="N552" s="30" t="str">
        <f>_xlfn.IFERROR(VLOOKUP(J552,'数据'!S:T,2,0),"")</f>
        <v/>
      </c>
      <c r="P552" s="30" t="str">
        <f t="shared" si="34"/>
        <v/>
      </c>
      <c r="Q552" s="31" t="str">
        <f t="shared" si="35"/>
        <v/>
      </c>
      <c r="W552" s="62"/>
      <c r="Y552" s="62"/>
    </row>
    <row r="553" spans="1:25" ht="15">
      <c r="A553" s="48">
        <v>551</v>
      </c>
      <c r="H553" s="30" t="str">
        <f>IF(_xlfn.IFERROR(VLOOKUP(G553,'数据'!S:T,2,0),"否")="否","否","是")</f>
        <v>否</v>
      </c>
      <c r="I553" s="31" t="str">
        <f t="shared" si="36"/>
        <v/>
      </c>
      <c r="K553" s="30" t="str">
        <f>IF(M553="-","",IF(M553&lt;&gt;"",COUNTIF($M$2:M553,M553),""))</f>
        <v/>
      </c>
      <c r="L553" s="30" t="str">
        <f>_xlfn.IFERROR(VLOOKUP(G553,'数据'!P:Q,2,0),"")</f>
        <v/>
      </c>
      <c r="M553" s="30" t="str">
        <f t="shared" si="37"/>
        <v>-</v>
      </c>
      <c r="N553" s="30" t="str">
        <f>_xlfn.IFERROR(VLOOKUP(J553,'数据'!S:T,2,0),"")</f>
        <v/>
      </c>
      <c r="P553" s="30" t="str">
        <f t="shared" si="34"/>
        <v/>
      </c>
      <c r="Q553" s="31" t="str">
        <f t="shared" si="35"/>
        <v/>
      </c>
      <c r="W553" s="62"/>
      <c r="Y553" s="62"/>
    </row>
    <row r="554" spans="1:17" ht="15">
      <c r="A554" s="48">
        <v>552</v>
      </c>
      <c r="H554" s="30" t="str">
        <f>IF(_xlfn.IFERROR(VLOOKUP(G554,'数据'!S:T,2,0),"否")="否","否","是")</f>
        <v>否</v>
      </c>
      <c r="I554" s="31" t="str">
        <f t="shared" si="36"/>
        <v/>
      </c>
      <c r="K554" s="30" t="str">
        <f>IF(M554="-","",IF(M554&lt;&gt;"",COUNTIF($M$2:M554,M554),""))</f>
        <v/>
      </c>
      <c r="L554" s="30" t="str">
        <f>_xlfn.IFERROR(VLOOKUP(G554,'数据'!P:Q,2,0),"")</f>
        <v/>
      </c>
      <c r="M554" s="30" t="str">
        <f t="shared" si="37"/>
        <v>-</v>
      </c>
      <c r="N554" s="30" t="str">
        <f>_xlfn.IFERROR(VLOOKUP(J554,'数据'!S:T,2,0),"")</f>
        <v/>
      </c>
      <c r="P554" s="30" t="str">
        <f t="shared" si="34"/>
        <v/>
      </c>
      <c r="Q554" s="31" t="str">
        <f t="shared" si="35"/>
        <v/>
      </c>
    </row>
    <row r="555" spans="1:17" ht="15">
      <c r="A555" s="48">
        <v>553</v>
      </c>
      <c r="H555" s="30" t="str">
        <f>IF(_xlfn.IFERROR(VLOOKUP(G555,'数据'!S:T,2,0),"否")="否","否","是")</f>
        <v>否</v>
      </c>
      <c r="I555" s="31" t="str">
        <f t="shared" si="36"/>
        <v/>
      </c>
      <c r="K555" s="30" t="str">
        <f>IF(M555="-","",IF(M555&lt;&gt;"",COUNTIF($M$2:M555,M555),""))</f>
        <v/>
      </c>
      <c r="L555" s="30" t="str">
        <f>_xlfn.IFERROR(VLOOKUP(G555,'数据'!P:Q,2,0),"")</f>
        <v/>
      </c>
      <c r="M555" s="30" t="str">
        <f t="shared" si="37"/>
        <v>-</v>
      </c>
      <c r="N555" s="30" t="str">
        <f>_xlfn.IFERROR(VLOOKUP(J555,'数据'!S:T,2,0),"")</f>
        <v/>
      </c>
      <c r="P555" s="30" t="str">
        <f t="shared" si="34"/>
        <v/>
      </c>
      <c r="Q555" s="31" t="str">
        <f t="shared" si="35"/>
        <v/>
      </c>
    </row>
    <row r="556" spans="1:17" ht="15">
      <c r="A556" s="48">
        <v>554</v>
      </c>
      <c r="H556" s="30" t="str">
        <f>IF(_xlfn.IFERROR(VLOOKUP(G556,'数据'!S:T,2,0),"否")="否","否","是")</f>
        <v>否</v>
      </c>
      <c r="I556" s="31" t="str">
        <f t="shared" si="36"/>
        <v/>
      </c>
      <c r="K556" s="30" t="str">
        <f>IF(M556="-","",IF(M556&lt;&gt;"",COUNTIF($M$2:M556,M556),""))</f>
        <v/>
      </c>
      <c r="L556" s="30" t="str">
        <f>_xlfn.IFERROR(VLOOKUP(G556,'数据'!P:Q,2,0),"")</f>
        <v/>
      </c>
      <c r="M556" s="30" t="str">
        <f t="shared" si="37"/>
        <v>-</v>
      </c>
      <c r="N556" s="30" t="str">
        <f>_xlfn.IFERROR(VLOOKUP(J556,'数据'!S:T,2,0),"")</f>
        <v/>
      </c>
      <c r="P556" s="30" t="str">
        <f t="shared" si="34"/>
        <v/>
      </c>
      <c r="Q556" s="31" t="str">
        <f t="shared" si="35"/>
        <v/>
      </c>
    </row>
    <row r="557" spans="1:17" ht="15">
      <c r="A557" s="48">
        <v>555</v>
      </c>
      <c r="H557" s="30" t="str">
        <f>IF(_xlfn.IFERROR(VLOOKUP(G557,'数据'!S:T,2,0),"否")="否","否","是")</f>
        <v>否</v>
      </c>
      <c r="I557" s="31" t="str">
        <f t="shared" si="36"/>
        <v/>
      </c>
      <c r="K557" s="30" t="str">
        <f>IF(M557="-","",IF(M557&lt;&gt;"",COUNTIF($M$2:M557,M557),""))</f>
        <v/>
      </c>
      <c r="L557" s="30" t="str">
        <f>_xlfn.IFERROR(VLOOKUP(G557,'数据'!P:Q,2,0),"")</f>
        <v/>
      </c>
      <c r="M557" s="30" t="str">
        <f t="shared" si="37"/>
        <v>-</v>
      </c>
      <c r="N557" s="30" t="str">
        <f>_xlfn.IFERROR(VLOOKUP(J557,'数据'!S:T,2,0),"")</f>
        <v/>
      </c>
      <c r="P557" s="30" t="str">
        <f t="shared" si="34"/>
        <v/>
      </c>
      <c r="Q557" s="31" t="str">
        <f t="shared" si="35"/>
        <v/>
      </c>
    </row>
    <row r="558" spans="1:17" ht="15">
      <c r="A558" s="48">
        <v>556</v>
      </c>
      <c r="H558" s="30" t="str">
        <f>IF(_xlfn.IFERROR(VLOOKUP(G558,'数据'!S:T,2,0),"否")="否","否","是")</f>
        <v>否</v>
      </c>
      <c r="I558" s="31" t="str">
        <f t="shared" si="36"/>
        <v/>
      </c>
      <c r="K558" s="30" t="str">
        <f>IF(M558="-","",IF(M558&lt;&gt;"",COUNTIF($M$2:M558,M558),""))</f>
        <v/>
      </c>
      <c r="L558" s="30" t="str">
        <f>_xlfn.IFERROR(VLOOKUP(G558,'数据'!P:Q,2,0),"")</f>
        <v/>
      </c>
      <c r="M558" s="30" t="str">
        <f t="shared" si="37"/>
        <v>-</v>
      </c>
      <c r="N558" s="30" t="str">
        <f>_xlfn.IFERROR(VLOOKUP(J558,'数据'!S:T,2,0),"")</f>
        <v/>
      </c>
      <c r="P558" s="30" t="str">
        <f t="shared" si="34"/>
        <v/>
      </c>
      <c r="Q558" s="31" t="str">
        <f t="shared" si="35"/>
        <v/>
      </c>
    </row>
    <row r="559" spans="1:17" ht="15">
      <c r="A559" s="48">
        <v>557</v>
      </c>
      <c r="H559" s="30" t="str">
        <f>IF(_xlfn.IFERROR(VLOOKUP(G559,'数据'!S:T,2,0),"否")="否","否","是")</f>
        <v>否</v>
      </c>
      <c r="I559" s="31" t="str">
        <f t="shared" si="36"/>
        <v/>
      </c>
      <c r="K559" s="30" t="str">
        <f>IF(M559="-","",IF(M559&lt;&gt;"",COUNTIF($M$2:M559,M559),""))</f>
        <v/>
      </c>
      <c r="L559" s="30" t="str">
        <f>_xlfn.IFERROR(VLOOKUP(G559,'数据'!P:Q,2,0),"")</f>
        <v/>
      </c>
      <c r="M559" s="30" t="str">
        <f t="shared" si="37"/>
        <v>-</v>
      </c>
      <c r="N559" s="30" t="str">
        <f>_xlfn.IFERROR(VLOOKUP(J559,'数据'!S:T,2,0),"")</f>
        <v/>
      </c>
      <c r="P559" s="30" t="str">
        <f t="shared" si="34"/>
        <v/>
      </c>
      <c r="Q559" s="31" t="str">
        <f t="shared" si="35"/>
        <v/>
      </c>
    </row>
    <row r="560" spans="1:17" ht="15">
      <c r="A560" s="48">
        <v>558</v>
      </c>
      <c r="H560" s="30" t="str">
        <f>IF(_xlfn.IFERROR(VLOOKUP(G560,'数据'!S:T,2,0),"否")="否","否","是")</f>
        <v>否</v>
      </c>
      <c r="I560" s="31" t="str">
        <f t="shared" si="36"/>
        <v/>
      </c>
      <c r="K560" s="30" t="str">
        <f>IF(M560="-","",IF(M560&lt;&gt;"",COUNTIF($M$2:M560,M560),""))</f>
        <v/>
      </c>
      <c r="L560" s="30" t="str">
        <f>_xlfn.IFERROR(VLOOKUP(G560,'数据'!P:Q,2,0),"")</f>
        <v/>
      </c>
      <c r="M560" s="30" t="str">
        <f t="shared" si="37"/>
        <v>-</v>
      </c>
      <c r="N560" s="30" t="str">
        <f>_xlfn.IFERROR(VLOOKUP(J560,'数据'!S:T,2,0),"")</f>
        <v/>
      </c>
      <c r="P560" s="30" t="str">
        <f t="shared" si="34"/>
        <v/>
      </c>
      <c r="Q560" s="31" t="str">
        <f t="shared" si="35"/>
        <v/>
      </c>
    </row>
    <row r="561" spans="1:17" ht="15">
      <c r="A561" s="48">
        <v>559</v>
      </c>
      <c r="H561" s="30" t="str">
        <f>IF(_xlfn.IFERROR(VLOOKUP(G561,'数据'!S:T,2,0),"否")="否","否","是")</f>
        <v>否</v>
      </c>
      <c r="I561" s="31" t="str">
        <f t="shared" si="36"/>
        <v/>
      </c>
      <c r="K561" s="30" t="str">
        <f>IF(M561="-","",IF(M561&lt;&gt;"",COUNTIF($M$2:M561,M561),""))</f>
        <v/>
      </c>
      <c r="L561" s="30" t="str">
        <f>_xlfn.IFERROR(VLOOKUP(G561,'数据'!P:Q,2,0),"")</f>
        <v/>
      </c>
      <c r="M561" s="30" t="str">
        <f t="shared" si="37"/>
        <v>-</v>
      </c>
      <c r="N561" s="30" t="str">
        <f>_xlfn.IFERROR(VLOOKUP(J561,'数据'!S:T,2,0),"")</f>
        <v/>
      </c>
      <c r="P561" s="30" t="str">
        <f t="shared" si="34"/>
        <v/>
      </c>
      <c r="Q561" s="31" t="str">
        <f t="shared" si="35"/>
        <v/>
      </c>
    </row>
    <row r="562" spans="1:17" ht="15">
      <c r="A562" s="48">
        <v>560</v>
      </c>
      <c r="H562" s="30" t="str">
        <f>IF(_xlfn.IFERROR(VLOOKUP(G562,'数据'!S:T,2,0),"否")="否","否","是")</f>
        <v>否</v>
      </c>
      <c r="I562" s="31" t="str">
        <f t="shared" si="36"/>
        <v/>
      </c>
      <c r="K562" s="30" t="str">
        <f>IF(M562="-","",IF(M562&lt;&gt;"",COUNTIF($M$2:M562,M562),""))</f>
        <v/>
      </c>
      <c r="L562" s="30" t="str">
        <f>_xlfn.IFERROR(VLOOKUP(G562,'数据'!P:Q,2,0),"")</f>
        <v/>
      </c>
      <c r="M562" s="30" t="str">
        <f t="shared" si="37"/>
        <v>-</v>
      </c>
      <c r="N562" s="30" t="str">
        <f>_xlfn.IFERROR(VLOOKUP(J562,'数据'!S:T,2,0),"")</f>
        <v/>
      </c>
      <c r="P562" s="30" t="str">
        <f t="shared" si="34"/>
        <v/>
      </c>
      <c r="Q562" s="31" t="str">
        <f t="shared" si="35"/>
        <v/>
      </c>
    </row>
    <row r="563" spans="1:17" ht="15">
      <c r="A563" s="48">
        <v>561</v>
      </c>
      <c r="H563" s="30" t="str">
        <f>IF(_xlfn.IFERROR(VLOOKUP(G563,'数据'!S:T,2,0),"否")="否","否","是")</f>
        <v>否</v>
      </c>
      <c r="I563" s="31" t="str">
        <f t="shared" si="36"/>
        <v/>
      </c>
      <c r="K563" s="30" t="str">
        <f>IF(M563="-","",IF(M563&lt;&gt;"",COUNTIF($M$2:M563,M563),""))</f>
        <v/>
      </c>
      <c r="L563" s="30" t="str">
        <f>_xlfn.IFERROR(VLOOKUP(G563,'数据'!P:Q,2,0),"")</f>
        <v/>
      </c>
      <c r="M563" s="30" t="str">
        <f t="shared" si="37"/>
        <v>-</v>
      </c>
      <c r="N563" s="30" t="str">
        <f>_xlfn.IFERROR(VLOOKUP(J563,'数据'!S:T,2,0),"")</f>
        <v/>
      </c>
      <c r="P563" s="30" t="str">
        <f t="shared" si="34"/>
        <v/>
      </c>
      <c r="Q563" s="31" t="str">
        <f t="shared" si="35"/>
        <v/>
      </c>
    </row>
    <row r="564" spans="1:17" ht="15">
      <c r="A564" s="48">
        <v>562</v>
      </c>
      <c r="H564" s="30" t="str">
        <f>IF(_xlfn.IFERROR(VLOOKUP(G564,'数据'!S:T,2,0),"否")="否","否","是")</f>
        <v>否</v>
      </c>
      <c r="I564" s="31" t="str">
        <f t="shared" si="36"/>
        <v/>
      </c>
      <c r="K564" s="30" t="str">
        <f>IF(M564="-","",IF(M564&lt;&gt;"",COUNTIF($M$2:M564,M564),""))</f>
        <v/>
      </c>
      <c r="L564" s="30" t="str">
        <f>_xlfn.IFERROR(VLOOKUP(G564,'数据'!P:Q,2,0),"")</f>
        <v/>
      </c>
      <c r="M564" s="30" t="str">
        <f t="shared" si="37"/>
        <v>-</v>
      </c>
      <c r="N564" s="30" t="str">
        <f>_xlfn.IFERROR(VLOOKUP(J564,'数据'!S:T,2,0),"")</f>
        <v/>
      </c>
      <c r="P564" s="30" t="str">
        <f t="shared" si="34"/>
        <v/>
      </c>
      <c r="Q564" s="31" t="str">
        <f t="shared" si="35"/>
        <v/>
      </c>
    </row>
    <row r="565" spans="1:17" ht="15">
      <c r="A565" s="48">
        <v>563</v>
      </c>
      <c r="H565" s="30" t="str">
        <f>IF(_xlfn.IFERROR(VLOOKUP(G565,'数据'!S:T,2,0),"否")="否","否","是")</f>
        <v>否</v>
      </c>
      <c r="I565" s="31" t="str">
        <f t="shared" si="36"/>
        <v/>
      </c>
      <c r="K565" s="30" t="str">
        <f>IF(M565="-","",IF(M565&lt;&gt;"",COUNTIF($M$2:M565,M565),""))</f>
        <v/>
      </c>
      <c r="L565" s="30" t="str">
        <f>_xlfn.IFERROR(VLOOKUP(G565,'数据'!P:Q,2,0),"")</f>
        <v/>
      </c>
      <c r="M565" s="30" t="str">
        <f t="shared" si="37"/>
        <v>-</v>
      </c>
      <c r="N565" s="30" t="str">
        <f>_xlfn.IFERROR(VLOOKUP(J565,'数据'!S:T,2,0),"")</f>
        <v/>
      </c>
      <c r="P565" s="30" t="str">
        <f t="shared" si="34"/>
        <v/>
      </c>
      <c r="Q565" s="31" t="str">
        <f t="shared" si="35"/>
        <v/>
      </c>
    </row>
    <row r="566" spans="1:17" ht="15">
      <c r="A566" s="48">
        <v>564</v>
      </c>
      <c r="H566" s="30" t="str">
        <f>IF(_xlfn.IFERROR(VLOOKUP(G566,'数据'!S:T,2,0),"否")="否","否","是")</f>
        <v>否</v>
      </c>
      <c r="I566" s="31" t="str">
        <f t="shared" si="36"/>
        <v/>
      </c>
      <c r="K566" s="30" t="str">
        <f>IF(M566="-","",IF(M566&lt;&gt;"",COUNTIF($M$2:M566,M566),""))</f>
        <v/>
      </c>
      <c r="L566" s="30" t="str">
        <f>_xlfn.IFERROR(VLOOKUP(G566,'数据'!P:Q,2,0),"")</f>
        <v/>
      </c>
      <c r="M566" s="30" t="str">
        <f t="shared" si="37"/>
        <v>-</v>
      </c>
      <c r="N566" s="30" t="str">
        <f>_xlfn.IFERROR(VLOOKUP(J566,'数据'!S:T,2,0),"")</f>
        <v/>
      </c>
      <c r="P566" s="30" t="str">
        <f t="shared" si="34"/>
        <v/>
      </c>
      <c r="Q566" s="31" t="str">
        <f t="shared" si="35"/>
        <v/>
      </c>
    </row>
    <row r="567" spans="1:17" ht="15">
      <c r="A567" s="48">
        <v>565</v>
      </c>
      <c r="H567" s="30" t="str">
        <f>IF(_xlfn.IFERROR(VLOOKUP(G567,'数据'!S:T,2,0),"否")="否","否","是")</f>
        <v>否</v>
      </c>
      <c r="I567" s="31" t="str">
        <f t="shared" si="36"/>
        <v/>
      </c>
      <c r="K567" s="30" t="str">
        <f>IF(M567="-","",IF(M567&lt;&gt;"",COUNTIF($M$2:M567,M567),""))</f>
        <v/>
      </c>
      <c r="L567" s="30" t="str">
        <f>_xlfn.IFERROR(VLOOKUP(G567,'数据'!P:Q,2,0),"")</f>
        <v/>
      </c>
      <c r="M567" s="30" t="str">
        <f t="shared" si="37"/>
        <v>-</v>
      </c>
      <c r="N567" s="30" t="str">
        <f>_xlfn.IFERROR(VLOOKUP(J567,'数据'!S:T,2,0),"")</f>
        <v/>
      </c>
      <c r="P567" s="30" t="str">
        <f t="shared" si="34"/>
        <v/>
      </c>
      <c r="Q567" s="31" t="str">
        <f t="shared" si="35"/>
        <v/>
      </c>
    </row>
    <row r="568" spans="1:17" ht="15">
      <c r="A568" s="48">
        <v>566</v>
      </c>
      <c r="H568" s="30" t="str">
        <f>IF(_xlfn.IFERROR(VLOOKUP(G568,'数据'!S:T,2,0),"否")="否","否","是")</f>
        <v>否</v>
      </c>
      <c r="I568" s="31" t="str">
        <f t="shared" si="36"/>
        <v/>
      </c>
      <c r="K568" s="30" t="str">
        <f>IF(M568="-","",IF(M568&lt;&gt;"",COUNTIF($M$2:M568,M568),""))</f>
        <v/>
      </c>
      <c r="L568" s="30" t="str">
        <f>_xlfn.IFERROR(VLOOKUP(G568,'数据'!P:Q,2,0),"")</f>
        <v/>
      </c>
      <c r="M568" s="30" t="str">
        <f t="shared" si="37"/>
        <v>-</v>
      </c>
      <c r="N568" s="30" t="str">
        <f>_xlfn.IFERROR(VLOOKUP(J568,'数据'!S:T,2,0),"")</f>
        <v/>
      </c>
      <c r="P568" s="30" t="str">
        <f t="shared" si="34"/>
        <v/>
      </c>
      <c r="Q568" s="31" t="str">
        <f t="shared" si="35"/>
        <v/>
      </c>
    </row>
    <row r="569" spans="1:17" ht="15">
      <c r="A569" s="48">
        <v>567</v>
      </c>
      <c r="H569" s="30" t="str">
        <f>IF(_xlfn.IFERROR(VLOOKUP(G569,'数据'!S:T,2,0),"否")="否","否","是")</f>
        <v>否</v>
      </c>
      <c r="I569" s="31" t="str">
        <f t="shared" si="36"/>
        <v/>
      </c>
      <c r="K569" s="30" t="str">
        <f>IF(M569="-","",IF(M569&lt;&gt;"",COUNTIF($M$2:M569,M569),""))</f>
        <v/>
      </c>
      <c r="L569" s="30" t="str">
        <f>_xlfn.IFERROR(VLOOKUP(G569,'数据'!P:Q,2,0),"")</f>
        <v/>
      </c>
      <c r="M569" s="30" t="str">
        <f t="shared" si="37"/>
        <v>-</v>
      </c>
      <c r="N569" s="30" t="str">
        <f>_xlfn.IFERROR(VLOOKUP(J569,'数据'!S:T,2,0),"")</f>
        <v/>
      </c>
      <c r="P569" s="30" t="str">
        <f>IF(O569=10,"D10",IF(O569=30,"D30",IF(O569="永久","Y","")))</f>
        <v/>
      </c>
      <c r="Q569" s="31" t="str">
        <f t="shared" si="35"/>
        <v/>
      </c>
    </row>
    <row r="570" spans="1:25" ht="15">
      <c r="A570" s="48">
        <v>568</v>
      </c>
      <c r="H570" s="30" t="str">
        <f>IF(_xlfn.IFERROR(VLOOKUP(G570,'数据'!S:T,2,0),"否")="否","否","是")</f>
        <v>否</v>
      </c>
      <c r="I570" s="31" t="str">
        <f t="shared" si="36"/>
        <v/>
      </c>
      <c r="K570" s="30" t="str">
        <f>IF(M570="-","",IF(M570&lt;&gt;"",COUNTIF($M$2:M570,M570),""))</f>
        <v/>
      </c>
      <c r="L570" s="30" t="str">
        <f>_xlfn.IFERROR(VLOOKUP(G570,'数据'!P:Q,2,0),"")</f>
        <v/>
      </c>
      <c r="M570" s="30" t="str">
        <f t="shared" si="37"/>
        <v>-</v>
      </c>
      <c r="N570" s="30" t="str">
        <f>_xlfn.IFERROR(VLOOKUP(J570,'数据'!S:T,2,0),"")</f>
        <v/>
      </c>
      <c r="P570" s="30" t="str">
        <f aca="true" t="shared" si="38" ref="P570:P613">IF(O570=10,"D10",IF(O570=30,"D30",IF(O570="永久","Y","")))</f>
        <v/>
      </c>
      <c r="Q570" s="31" t="str">
        <f t="shared" si="35"/>
        <v/>
      </c>
      <c r="R570" s="61"/>
      <c r="S570" s="61"/>
      <c r="T570" s="62"/>
      <c r="W570" s="62"/>
      <c r="X570" s="62"/>
      <c r="Y570" s="62"/>
    </row>
    <row r="571" spans="1:25" ht="15">
      <c r="A571" s="48">
        <v>569</v>
      </c>
      <c r="H571" s="30" t="str">
        <f>IF(_xlfn.IFERROR(VLOOKUP(G571,'数据'!S:T,2,0),"否")="否","否","是")</f>
        <v>否</v>
      </c>
      <c r="I571" s="31" t="str">
        <f t="shared" si="36"/>
        <v/>
      </c>
      <c r="K571" s="30" t="str">
        <f>IF(M571="-","",IF(M571&lt;&gt;"",COUNTIF($M$2:M571,M571),""))</f>
        <v/>
      </c>
      <c r="L571" s="30" t="str">
        <f>_xlfn.IFERROR(VLOOKUP(G571,'数据'!P:Q,2,0),"")</f>
        <v/>
      </c>
      <c r="M571" s="30" t="str">
        <f t="shared" si="37"/>
        <v>-</v>
      </c>
      <c r="N571" s="30" t="str">
        <f>_xlfn.IFERROR(VLOOKUP(J571,'数据'!S:T,2,0),"")</f>
        <v/>
      </c>
      <c r="P571" s="30" t="str">
        <f t="shared" si="38"/>
        <v/>
      </c>
      <c r="Q571" s="31" t="str">
        <f t="shared" si="35"/>
        <v/>
      </c>
      <c r="R571" s="61"/>
      <c r="S571" s="61"/>
      <c r="T571" s="62"/>
      <c r="W571" s="62"/>
      <c r="X571" s="62"/>
      <c r="Y571" s="62"/>
    </row>
    <row r="572" spans="1:25" ht="15">
      <c r="A572" s="48">
        <v>570</v>
      </c>
      <c r="H572" s="30" t="str">
        <f>IF(_xlfn.IFERROR(VLOOKUP(G572,'数据'!S:T,2,0),"否")="否","否","是")</f>
        <v>否</v>
      </c>
      <c r="I572" s="31" t="str">
        <f t="shared" si="36"/>
        <v/>
      </c>
      <c r="K572" s="30" t="str">
        <f>IF(M572="-","",IF(M572&lt;&gt;"",COUNTIF($M$2:M572,M572),""))</f>
        <v/>
      </c>
      <c r="L572" s="30" t="str">
        <f>_xlfn.IFERROR(VLOOKUP(G572,'数据'!P:Q,2,0),"")</f>
        <v/>
      </c>
      <c r="M572" s="30" t="str">
        <f t="shared" si="37"/>
        <v>-</v>
      </c>
      <c r="N572" s="30" t="str">
        <f>_xlfn.IFERROR(VLOOKUP(J572,'数据'!S:T,2,0),"")</f>
        <v/>
      </c>
      <c r="P572" s="30" t="str">
        <f t="shared" si="38"/>
        <v/>
      </c>
      <c r="Q572" s="31" t="str">
        <f t="shared" si="35"/>
        <v/>
      </c>
      <c r="R572" s="61"/>
      <c r="S572" s="61"/>
      <c r="T572" s="62"/>
      <c r="W572" s="62"/>
      <c r="X572" s="62"/>
      <c r="Y572" s="62"/>
    </row>
    <row r="573" spans="1:25" ht="15">
      <c r="A573" s="48">
        <v>571</v>
      </c>
      <c r="H573" s="30" t="str">
        <f>IF(_xlfn.IFERROR(VLOOKUP(G573,'数据'!S:T,2,0),"否")="否","否","是")</f>
        <v>否</v>
      </c>
      <c r="I573" s="31" t="str">
        <f t="shared" si="36"/>
        <v/>
      </c>
      <c r="K573" s="30" t="str">
        <f>IF(M573="-","",IF(M573&lt;&gt;"",COUNTIF($M$2:M573,M573),""))</f>
        <v/>
      </c>
      <c r="L573" s="30" t="str">
        <f>_xlfn.IFERROR(VLOOKUP(G573,'数据'!P:Q,2,0),"")</f>
        <v/>
      </c>
      <c r="M573" s="30" t="str">
        <f t="shared" si="37"/>
        <v>-</v>
      </c>
      <c r="N573" s="30" t="str">
        <f>_xlfn.IFERROR(VLOOKUP(J573,'数据'!S:T,2,0),"")</f>
        <v/>
      </c>
      <c r="P573" s="30" t="str">
        <f t="shared" si="38"/>
        <v/>
      </c>
      <c r="Q573" s="31" t="str">
        <f t="shared" si="35"/>
        <v/>
      </c>
      <c r="R573" s="61"/>
      <c r="S573" s="61"/>
      <c r="T573" s="62"/>
      <c r="W573" s="62"/>
      <c r="X573" s="62"/>
      <c r="Y573" s="62"/>
    </row>
    <row r="574" spans="1:25" ht="15">
      <c r="A574" s="48">
        <v>572</v>
      </c>
      <c r="H574" s="30" t="str">
        <f>IF(_xlfn.IFERROR(VLOOKUP(G574,'数据'!S:T,2,0),"否")="否","否","是")</f>
        <v>否</v>
      </c>
      <c r="I574" s="31" t="str">
        <f t="shared" si="36"/>
        <v/>
      </c>
      <c r="K574" s="30" t="str">
        <f>IF(M574="-","",IF(M574&lt;&gt;"",COUNTIF($M$2:M574,M574),""))</f>
        <v/>
      </c>
      <c r="L574" s="30" t="str">
        <f>_xlfn.IFERROR(VLOOKUP(G574,'数据'!P:Q,2,0),"")</f>
        <v/>
      </c>
      <c r="M574" s="30" t="str">
        <f t="shared" si="37"/>
        <v>-</v>
      </c>
      <c r="N574" s="30" t="str">
        <f>_xlfn.IFERROR(VLOOKUP(J574,'数据'!S:T,2,0),"")</f>
        <v/>
      </c>
      <c r="P574" s="30" t="str">
        <f t="shared" si="38"/>
        <v/>
      </c>
      <c r="Q574" s="31" t="str">
        <f t="shared" si="35"/>
        <v/>
      </c>
      <c r="R574" s="61"/>
      <c r="S574" s="61"/>
      <c r="T574" s="62"/>
      <c r="W574" s="62"/>
      <c r="X574" s="62"/>
      <c r="Y574" s="62"/>
    </row>
    <row r="575" spans="1:25" ht="15">
      <c r="A575" s="48">
        <v>573</v>
      </c>
      <c r="H575" s="30" t="str">
        <f>IF(_xlfn.IFERROR(VLOOKUP(G575,'数据'!S:T,2,0),"否")="否","否","是")</f>
        <v>否</v>
      </c>
      <c r="I575" s="31" t="str">
        <f t="shared" si="36"/>
        <v/>
      </c>
      <c r="K575" s="30" t="str">
        <f>IF(M575="-","",IF(M575&lt;&gt;"",COUNTIF($M$2:M575,M575),""))</f>
        <v/>
      </c>
      <c r="L575" s="30" t="str">
        <f>_xlfn.IFERROR(VLOOKUP(G575,'数据'!P:Q,2,0),"")</f>
        <v/>
      </c>
      <c r="M575" s="30" t="str">
        <f t="shared" si="37"/>
        <v>-</v>
      </c>
      <c r="N575" s="30" t="str">
        <f>_xlfn.IFERROR(VLOOKUP(J575,'数据'!S:T,2,0),"")</f>
        <v/>
      </c>
      <c r="P575" s="30" t="str">
        <f t="shared" si="38"/>
        <v/>
      </c>
      <c r="Q575" s="31" t="str">
        <f t="shared" si="35"/>
        <v/>
      </c>
      <c r="R575" s="61"/>
      <c r="S575" s="61"/>
      <c r="T575" s="62"/>
      <c r="W575" s="62"/>
      <c r="X575" s="62"/>
      <c r="Y575" s="62"/>
    </row>
    <row r="576" spans="1:17" ht="15">
      <c r="A576" s="48">
        <v>574</v>
      </c>
      <c r="H576" s="30" t="str">
        <f>IF(_xlfn.IFERROR(VLOOKUP(G576,'数据'!S:T,2,0),"否")="否","否","是")</f>
        <v>否</v>
      </c>
      <c r="I576" s="31" t="str">
        <f t="shared" si="36"/>
        <v/>
      </c>
      <c r="K576" s="30" t="str">
        <f>IF(M576="-","",IF(M576&lt;&gt;"",COUNTIF($M$2:M576,M576),""))</f>
        <v/>
      </c>
      <c r="L576" s="30" t="str">
        <f>_xlfn.IFERROR(VLOOKUP(G576,'数据'!P:Q,2,0),"")</f>
        <v/>
      </c>
      <c r="M576" s="30" t="str">
        <f t="shared" si="37"/>
        <v>-</v>
      </c>
      <c r="N576" s="30" t="str">
        <f>_xlfn.IFERROR(VLOOKUP(J576,'数据'!S:T,2,0),"")</f>
        <v/>
      </c>
      <c r="P576" s="30" t="str">
        <f t="shared" si="38"/>
        <v/>
      </c>
      <c r="Q576" s="31" t="str">
        <f t="shared" si="35"/>
        <v/>
      </c>
    </row>
    <row r="577" spans="1:17" ht="15">
      <c r="A577" s="48">
        <v>575</v>
      </c>
      <c r="H577" s="30" t="str">
        <f>IF(_xlfn.IFERROR(VLOOKUP(G577,'数据'!S:T,2,0),"否")="否","否","是")</f>
        <v>否</v>
      </c>
      <c r="I577" s="31" t="str">
        <f t="shared" si="36"/>
        <v/>
      </c>
      <c r="K577" s="30" t="str">
        <f>IF(M577="-","",IF(M577&lt;&gt;"",COUNTIF($M$2:M577,M577),""))</f>
        <v/>
      </c>
      <c r="L577" s="30" t="str">
        <f>_xlfn.IFERROR(VLOOKUP(G577,'数据'!P:Q,2,0),"")</f>
        <v/>
      </c>
      <c r="M577" s="30" t="str">
        <f t="shared" si="37"/>
        <v>-</v>
      </c>
      <c r="N577" s="30" t="str">
        <f>_xlfn.IFERROR(VLOOKUP(J577,'数据'!S:T,2,0),"")</f>
        <v/>
      </c>
      <c r="P577" s="30" t="str">
        <f t="shared" si="38"/>
        <v/>
      </c>
      <c r="Q577" s="31" t="str">
        <f t="shared" si="35"/>
        <v/>
      </c>
    </row>
    <row r="578" spans="1:17" ht="15">
      <c r="A578" s="48">
        <v>576</v>
      </c>
      <c r="H578" s="30" t="str">
        <f>IF(_xlfn.IFERROR(VLOOKUP(G578,'数据'!S:T,2,0),"否")="否","否","是")</f>
        <v>否</v>
      </c>
      <c r="I578" s="31" t="str">
        <f t="shared" si="36"/>
        <v/>
      </c>
      <c r="K578" s="30" t="str">
        <f>IF(M578="-","",IF(M578&lt;&gt;"",COUNTIF($M$2:M578,M578),""))</f>
        <v/>
      </c>
      <c r="L578" s="30" t="str">
        <f>_xlfn.IFERROR(VLOOKUP(G578,'数据'!P:Q,2,0),"")</f>
        <v/>
      </c>
      <c r="M578" s="30" t="str">
        <f t="shared" si="37"/>
        <v>-</v>
      </c>
      <c r="N578" s="30" t="str">
        <f>_xlfn.IFERROR(VLOOKUP(J578,'数据'!S:T,2,0),"")</f>
        <v/>
      </c>
      <c r="P578" s="30" t="str">
        <f t="shared" si="38"/>
        <v/>
      </c>
      <c r="Q578" s="31" t="str">
        <f t="shared" si="35"/>
        <v/>
      </c>
    </row>
    <row r="579" spans="1:17" ht="15">
      <c r="A579" s="48">
        <v>577</v>
      </c>
      <c r="H579" s="30" t="str">
        <f>IF(_xlfn.IFERROR(VLOOKUP(G579,'数据'!S:T,2,0),"否")="否","否","是")</f>
        <v>否</v>
      </c>
      <c r="I579" s="31" t="str">
        <f t="shared" si="36"/>
        <v/>
      </c>
      <c r="K579" s="30" t="str">
        <f>IF(M579="-","",IF(M579&lt;&gt;"",COUNTIF($M$2:M579,M579),""))</f>
        <v/>
      </c>
      <c r="L579" s="30" t="str">
        <f>_xlfn.IFERROR(VLOOKUP(G579,'数据'!P:Q,2,0),"")</f>
        <v/>
      </c>
      <c r="M579" s="30" t="str">
        <f t="shared" si="37"/>
        <v>-</v>
      </c>
      <c r="N579" s="30" t="str">
        <f>_xlfn.IFERROR(VLOOKUP(J579,'数据'!S:T,2,0),"")</f>
        <v/>
      </c>
      <c r="P579" s="30" t="str">
        <f t="shared" si="38"/>
        <v/>
      </c>
      <c r="Q579" s="31" t="str">
        <f t="shared" si="35"/>
        <v/>
      </c>
    </row>
    <row r="580" spans="1:17" ht="15">
      <c r="A580" s="48">
        <v>578</v>
      </c>
      <c r="H580" s="30" t="str">
        <f>IF(_xlfn.IFERROR(VLOOKUP(G580,'数据'!S:T,2,0),"否")="否","否","是")</f>
        <v>否</v>
      </c>
      <c r="I580" s="31" t="str">
        <f t="shared" si="36"/>
        <v/>
      </c>
      <c r="K580" s="30" t="str">
        <f>IF(M580="-","",IF(M580&lt;&gt;"",COUNTIF($M$2:M580,M580),""))</f>
        <v/>
      </c>
      <c r="L580" s="30" t="str">
        <f>_xlfn.IFERROR(VLOOKUP(G580,'数据'!P:Q,2,0),"")</f>
        <v/>
      </c>
      <c r="M580" s="30" t="str">
        <f t="shared" si="37"/>
        <v>-</v>
      </c>
      <c r="N580" s="30" t="str">
        <f>_xlfn.IFERROR(VLOOKUP(J580,'数据'!S:T,2,0),"")</f>
        <v/>
      </c>
      <c r="P580" s="30" t="str">
        <f t="shared" si="38"/>
        <v/>
      </c>
      <c r="Q580" s="31" t="str">
        <f aca="true" t="shared" si="39" ref="Q580:Q643">IF(L580&lt;&gt;"",IF(N580="",(E580&amp;"-"&amp;L580&amp;"-"&amp;P580),E580&amp;"-"&amp;L580&amp;"•"&amp;N580&amp;"-"&amp;P580),"")</f>
        <v/>
      </c>
    </row>
    <row r="581" spans="1:17" ht="15">
      <c r="A581" s="48">
        <v>579</v>
      </c>
      <c r="H581" s="30" t="str">
        <f>IF(_xlfn.IFERROR(VLOOKUP(G581,'数据'!S:T,2,0),"否")="否","否","是")</f>
        <v>否</v>
      </c>
      <c r="I581" s="31" t="str">
        <f t="shared" si="36"/>
        <v/>
      </c>
      <c r="K581" s="30" t="str">
        <f>IF(M581="-","",IF(M581&lt;&gt;"",COUNTIF($M$2:M581,M581),""))</f>
        <v/>
      </c>
      <c r="L581" s="30" t="str">
        <f>_xlfn.IFERROR(VLOOKUP(G581,'数据'!P:Q,2,0),"")</f>
        <v/>
      </c>
      <c r="M581" s="30" t="str">
        <f t="shared" si="37"/>
        <v>-</v>
      </c>
      <c r="N581" s="30" t="str">
        <f>_xlfn.IFERROR(VLOOKUP(J581,'数据'!S:T,2,0),"")</f>
        <v/>
      </c>
      <c r="P581" s="30" t="str">
        <f t="shared" si="38"/>
        <v/>
      </c>
      <c r="Q581" s="31" t="str">
        <f t="shared" si="39"/>
        <v/>
      </c>
    </row>
    <row r="582" spans="1:17" ht="15">
      <c r="A582" s="48">
        <v>580</v>
      </c>
      <c r="H582" s="30" t="str">
        <f>IF(_xlfn.IFERROR(VLOOKUP(G582,'数据'!S:T,2,0),"否")="否","否","是")</f>
        <v>否</v>
      </c>
      <c r="I582" s="31" t="str">
        <f t="shared" si="36"/>
        <v/>
      </c>
      <c r="K582" s="30" t="str">
        <f>IF(M582="-","",IF(M582&lt;&gt;"",COUNTIF($M$2:M582,M582),""))</f>
        <v/>
      </c>
      <c r="L582" s="30" t="str">
        <f>_xlfn.IFERROR(VLOOKUP(G582,'数据'!P:Q,2,0),"")</f>
        <v/>
      </c>
      <c r="M582" s="30" t="str">
        <f t="shared" si="37"/>
        <v>-</v>
      </c>
      <c r="N582" s="30" t="str">
        <f>_xlfn.IFERROR(VLOOKUP(J582,'数据'!S:T,2,0),"")</f>
        <v/>
      </c>
      <c r="P582" s="30" t="str">
        <f t="shared" si="38"/>
        <v/>
      </c>
      <c r="Q582" s="31" t="str">
        <f t="shared" si="39"/>
        <v/>
      </c>
    </row>
    <row r="583" spans="1:17" ht="15">
      <c r="A583" s="48">
        <v>581</v>
      </c>
      <c r="H583" s="30" t="str">
        <f>IF(_xlfn.IFERROR(VLOOKUP(G583,'数据'!S:T,2,0),"否")="否","否","是")</f>
        <v>否</v>
      </c>
      <c r="I583" s="31" t="str">
        <f t="shared" si="36"/>
        <v/>
      </c>
      <c r="K583" s="30" t="str">
        <f>IF(M583="-","",IF(M583&lt;&gt;"",COUNTIF($M$2:M583,M583),""))</f>
        <v/>
      </c>
      <c r="L583" s="30" t="str">
        <f>_xlfn.IFERROR(VLOOKUP(G583,'数据'!P:Q,2,0),"")</f>
        <v/>
      </c>
      <c r="M583" s="30" t="str">
        <f t="shared" si="37"/>
        <v>-</v>
      </c>
      <c r="N583" s="30" t="str">
        <f>_xlfn.IFERROR(VLOOKUP(J583,'数据'!S:T,2,0),"")</f>
        <v/>
      </c>
      <c r="P583" s="30" t="str">
        <f t="shared" si="38"/>
        <v/>
      </c>
      <c r="Q583" s="31" t="str">
        <f t="shared" si="39"/>
        <v/>
      </c>
    </row>
    <row r="584" spans="1:17" ht="15">
      <c r="A584" s="48">
        <v>582</v>
      </c>
      <c r="H584" s="30" t="str">
        <f>IF(_xlfn.IFERROR(VLOOKUP(G584,'数据'!S:T,2,0),"否")="否","否","是")</f>
        <v>否</v>
      </c>
      <c r="I584" s="31" t="str">
        <f t="shared" si="36"/>
        <v/>
      </c>
      <c r="K584" s="30" t="str">
        <f>IF(M584="-","",IF(M584&lt;&gt;"",COUNTIF($M$2:M584,M584),""))</f>
        <v/>
      </c>
      <c r="L584" s="30" t="str">
        <f>_xlfn.IFERROR(VLOOKUP(G584,'数据'!P:Q,2,0),"")</f>
        <v/>
      </c>
      <c r="M584" s="30" t="str">
        <f t="shared" si="37"/>
        <v>-</v>
      </c>
      <c r="N584" s="30" t="str">
        <f>_xlfn.IFERROR(VLOOKUP(J584,'数据'!S:T,2,0),"")</f>
        <v/>
      </c>
      <c r="P584" s="30" t="str">
        <f t="shared" si="38"/>
        <v/>
      </c>
      <c r="Q584" s="31" t="str">
        <f t="shared" si="39"/>
        <v/>
      </c>
    </row>
    <row r="585" spans="1:17" ht="15">
      <c r="A585" s="48">
        <v>583</v>
      </c>
      <c r="H585" s="30" t="str">
        <f>IF(_xlfn.IFERROR(VLOOKUP(G585,'数据'!S:T,2,0),"否")="否","否","是")</f>
        <v>否</v>
      </c>
      <c r="I585" s="31" t="str">
        <f t="shared" si="36"/>
        <v/>
      </c>
      <c r="K585" s="30" t="str">
        <f>IF(M585="-","",IF(M585&lt;&gt;"",COUNTIF($M$2:M585,M585),""))</f>
        <v/>
      </c>
      <c r="L585" s="30" t="str">
        <f>_xlfn.IFERROR(VLOOKUP(G585,'数据'!P:Q,2,0),"")</f>
        <v/>
      </c>
      <c r="M585" s="30" t="str">
        <f t="shared" si="37"/>
        <v>-</v>
      </c>
      <c r="N585" s="30" t="str">
        <f>_xlfn.IFERROR(VLOOKUP(J585,'数据'!S:T,2,0),"")</f>
        <v/>
      </c>
      <c r="P585" s="30" t="str">
        <f t="shared" si="38"/>
        <v/>
      </c>
      <c r="Q585" s="31" t="str">
        <f t="shared" si="39"/>
        <v/>
      </c>
    </row>
    <row r="586" spans="1:17" ht="15">
      <c r="A586" s="48">
        <v>584</v>
      </c>
      <c r="H586" s="30" t="str">
        <f>IF(_xlfn.IFERROR(VLOOKUP(G586,'数据'!S:T,2,0),"否")="否","否","是")</f>
        <v>否</v>
      </c>
      <c r="I586" s="31" t="str">
        <f t="shared" si="36"/>
        <v/>
      </c>
      <c r="K586" s="30" t="str">
        <f>IF(M586="-","",IF(M586&lt;&gt;"",COUNTIF($M$2:M586,M586),""))</f>
        <v/>
      </c>
      <c r="L586" s="30" t="str">
        <f>_xlfn.IFERROR(VLOOKUP(G586,'数据'!P:Q,2,0),"")</f>
        <v/>
      </c>
      <c r="M586" s="30" t="str">
        <f t="shared" si="37"/>
        <v>-</v>
      </c>
      <c r="N586" s="30" t="str">
        <f>_xlfn.IFERROR(VLOOKUP(J586,'数据'!S:T,2,0),"")</f>
        <v/>
      </c>
      <c r="P586" s="30" t="str">
        <f t="shared" si="38"/>
        <v/>
      </c>
      <c r="Q586" s="31" t="str">
        <f t="shared" si="39"/>
        <v/>
      </c>
    </row>
    <row r="587" spans="1:17" ht="15">
      <c r="A587" s="48">
        <v>585</v>
      </c>
      <c r="H587" s="30" t="str">
        <f>IF(_xlfn.IFERROR(VLOOKUP(G587,'数据'!S:T,2,0),"否")="否","否","是")</f>
        <v>否</v>
      </c>
      <c r="I587" s="31" t="str">
        <f t="shared" si="36"/>
        <v/>
      </c>
      <c r="K587" s="30" t="str">
        <f>IF(M587="-","",IF(M587&lt;&gt;"",COUNTIF($M$2:M587,M587),""))</f>
        <v/>
      </c>
      <c r="L587" s="30" t="str">
        <f>_xlfn.IFERROR(VLOOKUP(G587,'数据'!P:Q,2,0),"")</f>
        <v/>
      </c>
      <c r="M587" s="30" t="str">
        <f t="shared" si="37"/>
        <v>-</v>
      </c>
      <c r="N587" s="30" t="str">
        <f>_xlfn.IFERROR(VLOOKUP(J587,'数据'!S:T,2,0),"")</f>
        <v/>
      </c>
      <c r="P587" s="30" t="str">
        <f t="shared" si="38"/>
        <v/>
      </c>
      <c r="Q587" s="31" t="str">
        <f t="shared" si="39"/>
        <v/>
      </c>
    </row>
    <row r="588" spans="1:17" ht="15">
      <c r="A588" s="48">
        <v>586</v>
      </c>
      <c r="H588" s="30" t="str">
        <f>IF(_xlfn.IFERROR(VLOOKUP(G588,'数据'!S:T,2,0),"否")="否","否","是")</f>
        <v>否</v>
      </c>
      <c r="I588" s="31" t="str">
        <f t="shared" si="36"/>
        <v/>
      </c>
      <c r="K588" s="30" t="str">
        <f>IF(M588="-","",IF(M588&lt;&gt;"",COUNTIF($M$2:M588,M588),""))</f>
        <v/>
      </c>
      <c r="L588" s="30" t="str">
        <f>_xlfn.IFERROR(VLOOKUP(G588,'数据'!P:Q,2,0),"")</f>
        <v/>
      </c>
      <c r="M588" s="30" t="str">
        <f t="shared" si="37"/>
        <v>-</v>
      </c>
      <c r="N588" s="30" t="str">
        <f>_xlfn.IFERROR(VLOOKUP(J588,'数据'!S:T,2,0),"")</f>
        <v/>
      </c>
      <c r="P588" s="30" t="str">
        <f t="shared" si="38"/>
        <v/>
      </c>
      <c r="Q588" s="31" t="str">
        <f t="shared" si="39"/>
        <v/>
      </c>
    </row>
    <row r="589" spans="1:17" ht="15">
      <c r="A589" s="48">
        <v>587</v>
      </c>
      <c r="H589" s="30" t="str">
        <f>IF(_xlfn.IFERROR(VLOOKUP(G589,'数据'!S:T,2,0),"否")="否","否","是")</f>
        <v>否</v>
      </c>
      <c r="I589" s="31" t="str">
        <f t="shared" si="36"/>
        <v/>
      </c>
      <c r="K589" s="30" t="str">
        <f>IF(M589="-","",IF(M589&lt;&gt;"",COUNTIF($M$2:M589,M589),""))</f>
        <v/>
      </c>
      <c r="L589" s="30" t="str">
        <f>_xlfn.IFERROR(VLOOKUP(G589,'数据'!P:Q,2,0),"")</f>
        <v/>
      </c>
      <c r="M589" s="30" t="str">
        <f t="shared" si="37"/>
        <v>-</v>
      </c>
      <c r="N589" s="30" t="str">
        <f>_xlfn.IFERROR(VLOOKUP(J589,'数据'!S:T,2,0),"")</f>
        <v/>
      </c>
      <c r="P589" s="30" t="str">
        <f t="shared" si="38"/>
        <v/>
      </c>
      <c r="Q589" s="31" t="str">
        <f t="shared" si="39"/>
        <v/>
      </c>
    </row>
    <row r="590" spans="1:17" ht="15">
      <c r="A590" s="48">
        <v>588</v>
      </c>
      <c r="H590" s="30" t="str">
        <f>IF(_xlfn.IFERROR(VLOOKUP(G590,'数据'!S:T,2,0),"否")="否","否","是")</f>
        <v>否</v>
      </c>
      <c r="I590" s="31" t="str">
        <f t="shared" si="36"/>
        <v/>
      </c>
      <c r="K590" s="30" t="str">
        <f>IF(M590="-","",IF(M590&lt;&gt;"",COUNTIF($M$2:M590,M590),""))</f>
        <v/>
      </c>
      <c r="L590" s="30" t="str">
        <f>_xlfn.IFERROR(VLOOKUP(G590,'数据'!P:Q,2,0),"")</f>
        <v/>
      </c>
      <c r="M590" s="30" t="str">
        <f t="shared" si="37"/>
        <v>-</v>
      </c>
      <c r="N590" s="30" t="str">
        <f>_xlfn.IFERROR(VLOOKUP(J590,'数据'!S:T,2,0),"")</f>
        <v/>
      </c>
      <c r="P590" s="30" t="str">
        <f t="shared" si="38"/>
        <v/>
      </c>
      <c r="Q590" s="31" t="str">
        <f t="shared" si="39"/>
        <v/>
      </c>
    </row>
    <row r="591" spans="1:17" ht="15">
      <c r="A591" s="48">
        <v>589</v>
      </c>
      <c r="H591" s="30" t="str">
        <f>IF(_xlfn.IFERROR(VLOOKUP(G591,'数据'!S:T,2,0),"否")="否","否","是")</f>
        <v>否</v>
      </c>
      <c r="I591" s="31" t="str">
        <f t="shared" si="36"/>
        <v/>
      </c>
      <c r="K591" s="30" t="str">
        <f>IF(M591="-","",IF(M591&lt;&gt;"",COUNTIF($M$2:M591,M591),""))</f>
        <v/>
      </c>
      <c r="L591" s="30" t="str">
        <f>_xlfn.IFERROR(VLOOKUP(G591,'数据'!P:Q,2,0),"")</f>
        <v/>
      </c>
      <c r="M591" s="30" t="str">
        <f t="shared" si="37"/>
        <v>-</v>
      </c>
      <c r="N591" s="30" t="str">
        <f>_xlfn.IFERROR(VLOOKUP(J591,'数据'!S:T,2,0),"")</f>
        <v/>
      </c>
      <c r="P591" s="30" t="str">
        <f t="shared" si="38"/>
        <v/>
      </c>
      <c r="Q591" s="31" t="str">
        <f t="shared" si="39"/>
        <v/>
      </c>
    </row>
    <row r="592" spans="1:17" ht="15">
      <c r="A592" s="48">
        <v>590</v>
      </c>
      <c r="H592" s="30" t="str">
        <f>IF(_xlfn.IFERROR(VLOOKUP(G592,'数据'!S:T,2,0),"否")="否","否","是")</f>
        <v>否</v>
      </c>
      <c r="I592" s="31" t="str">
        <f t="shared" si="36"/>
        <v/>
      </c>
      <c r="K592" s="30" t="str">
        <f>IF(M592="-","",IF(M592&lt;&gt;"",COUNTIF($M$2:M592,M592),""))</f>
        <v/>
      </c>
      <c r="L592" s="30" t="str">
        <f>_xlfn.IFERROR(VLOOKUP(G592,'数据'!P:Q,2,0),"")</f>
        <v/>
      </c>
      <c r="M592" s="30" t="str">
        <f t="shared" si="37"/>
        <v>-</v>
      </c>
      <c r="N592" s="30" t="str">
        <f>_xlfn.IFERROR(VLOOKUP(J592,'数据'!S:T,2,0),"")</f>
        <v/>
      </c>
      <c r="P592" s="30" t="str">
        <f t="shared" si="38"/>
        <v/>
      </c>
      <c r="Q592" s="31" t="str">
        <f t="shared" si="39"/>
        <v/>
      </c>
    </row>
    <row r="593" spans="1:17" ht="15">
      <c r="A593" s="48">
        <v>591</v>
      </c>
      <c r="H593" s="30" t="str">
        <f>IF(_xlfn.IFERROR(VLOOKUP(G593,'数据'!S:T,2,0),"否")="否","否","是")</f>
        <v>否</v>
      </c>
      <c r="I593" s="31" t="str">
        <f t="shared" si="36"/>
        <v/>
      </c>
      <c r="K593" s="30" t="str">
        <f>IF(M593="-","",IF(M593&lt;&gt;"",COUNTIF($M$2:M593,M593),""))</f>
        <v/>
      </c>
      <c r="L593" s="30" t="str">
        <f>_xlfn.IFERROR(VLOOKUP(G593,'数据'!P:Q,2,0),"")</f>
        <v/>
      </c>
      <c r="M593" s="30" t="str">
        <f t="shared" si="37"/>
        <v>-</v>
      </c>
      <c r="N593" s="30" t="str">
        <f>_xlfn.IFERROR(VLOOKUP(J593,'数据'!S:T,2,0),"")</f>
        <v/>
      </c>
      <c r="P593" s="30" t="str">
        <f t="shared" si="38"/>
        <v/>
      </c>
      <c r="Q593" s="31" t="str">
        <f t="shared" si="39"/>
        <v/>
      </c>
    </row>
    <row r="594" spans="1:17" ht="15">
      <c r="A594" s="48">
        <v>592</v>
      </c>
      <c r="H594" s="30" t="str">
        <f>IF(_xlfn.IFERROR(VLOOKUP(G594,'数据'!S:T,2,0),"否")="否","否","是")</f>
        <v>否</v>
      </c>
      <c r="I594" s="31" t="str">
        <f t="shared" si="36"/>
        <v/>
      </c>
      <c r="K594" s="30" t="str">
        <f>IF(M594="-","",IF(M594&lt;&gt;"",COUNTIF($M$2:M594,M594),""))</f>
        <v/>
      </c>
      <c r="L594" s="30" t="str">
        <f>_xlfn.IFERROR(VLOOKUP(G594,'数据'!P:Q,2,0),"")</f>
        <v/>
      </c>
      <c r="M594" s="30" t="str">
        <f t="shared" si="37"/>
        <v>-</v>
      </c>
      <c r="N594" s="30" t="str">
        <f>_xlfn.IFERROR(VLOOKUP(J594,'数据'!S:T,2,0),"")</f>
        <v/>
      </c>
      <c r="P594" s="30" t="str">
        <f t="shared" si="38"/>
        <v/>
      </c>
      <c r="Q594" s="31" t="str">
        <f t="shared" si="39"/>
        <v/>
      </c>
    </row>
    <row r="595" spans="1:17" ht="15">
      <c r="A595" s="48">
        <v>593</v>
      </c>
      <c r="H595" s="30" t="str">
        <f>IF(_xlfn.IFERROR(VLOOKUP(G595,'数据'!S:T,2,0),"否")="否","否","是")</f>
        <v>否</v>
      </c>
      <c r="I595" s="31" t="str">
        <f t="shared" si="36"/>
        <v/>
      </c>
      <c r="K595" s="30" t="str">
        <f>IF(M595="-","",IF(M595&lt;&gt;"",COUNTIF($M$2:M595,M595),""))</f>
        <v/>
      </c>
      <c r="L595" s="30" t="str">
        <f>_xlfn.IFERROR(VLOOKUP(G595,'数据'!P:Q,2,0),"")</f>
        <v/>
      </c>
      <c r="M595" s="30" t="str">
        <f t="shared" si="37"/>
        <v>-</v>
      </c>
      <c r="N595" s="30" t="str">
        <f>_xlfn.IFERROR(VLOOKUP(J595,'数据'!S:T,2,0),"")</f>
        <v/>
      </c>
      <c r="P595" s="30" t="str">
        <f t="shared" si="38"/>
        <v/>
      </c>
      <c r="Q595" s="31" t="str">
        <f t="shared" si="39"/>
        <v/>
      </c>
    </row>
    <row r="596" spans="1:17" ht="15">
      <c r="A596" s="48">
        <v>594</v>
      </c>
      <c r="H596" s="30" t="str">
        <f>IF(_xlfn.IFERROR(VLOOKUP(G596,'数据'!S:T,2,0),"否")="否","否","是")</f>
        <v>否</v>
      </c>
      <c r="I596" s="31" t="str">
        <f t="shared" si="36"/>
        <v/>
      </c>
      <c r="K596" s="30" t="str">
        <f>IF(M596="-","",IF(M596&lt;&gt;"",COUNTIF($M$2:M596,M596),""))</f>
        <v/>
      </c>
      <c r="L596" s="30" t="str">
        <f>_xlfn.IFERROR(VLOOKUP(G596,'数据'!P:Q,2,0),"")</f>
        <v/>
      </c>
      <c r="M596" s="30" t="str">
        <f t="shared" si="37"/>
        <v>-</v>
      </c>
      <c r="N596" s="30" t="str">
        <f>_xlfn.IFERROR(VLOOKUP(J596,'数据'!S:T,2,0),"")</f>
        <v/>
      </c>
      <c r="P596" s="30" t="str">
        <f t="shared" si="38"/>
        <v/>
      </c>
      <c r="Q596" s="31" t="str">
        <f t="shared" si="39"/>
        <v/>
      </c>
    </row>
    <row r="597" spans="1:17" ht="15">
      <c r="A597" s="48">
        <v>595</v>
      </c>
      <c r="H597" s="30" t="str">
        <f>IF(_xlfn.IFERROR(VLOOKUP(G597,'数据'!S:T,2,0),"否")="否","否","是")</f>
        <v>否</v>
      </c>
      <c r="I597" s="31" t="str">
        <f t="shared" si="36"/>
        <v/>
      </c>
      <c r="K597" s="30" t="str">
        <f>IF(M597="-","",IF(M597&lt;&gt;"",COUNTIF($M$2:M597,M597),""))</f>
        <v/>
      </c>
      <c r="L597" s="30" t="str">
        <f>_xlfn.IFERROR(VLOOKUP(G597,'数据'!P:Q,2,0),"")</f>
        <v/>
      </c>
      <c r="M597" s="30" t="str">
        <f t="shared" si="37"/>
        <v>-</v>
      </c>
      <c r="N597" s="30" t="str">
        <f>_xlfn.IFERROR(VLOOKUP(J597,'数据'!S:T,2,0),"")</f>
        <v/>
      </c>
      <c r="P597" s="30" t="str">
        <f t="shared" si="38"/>
        <v/>
      </c>
      <c r="Q597" s="31" t="str">
        <f t="shared" si="39"/>
        <v/>
      </c>
    </row>
    <row r="598" spans="1:17" ht="15">
      <c r="A598" s="48">
        <v>596</v>
      </c>
      <c r="H598" s="30" t="str">
        <f>IF(_xlfn.IFERROR(VLOOKUP(G598,'数据'!S:T,2,0),"否")="否","否","是")</f>
        <v>否</v>
      </c>
      <c r="I598" s="31" t="str">
        <f t="shared" si="36"/>
        <v/>
      </c>
      <c r="K598" s="30" t="str">
        <f>IF(M598="-","",IF(M598&lt;&gt;"",COUNTIF($M$2:M598,M598),""))</f>
        <v/>
      </c>
      <c r="L598" s="30" t="str">
        <f>_xlfn.IFERROR(VLOOKUP(G598,'数据'!P:Q,2,0),"")</f>
        <v/>
      </c>
      <c r="M598" s="30" t="str">
        <f t="shared" si="37"/>
        <v>-</v>
      </c>
      <c r="N598" s="30" t="str">
        <f>_xlfn.IFERROR(VLOOKUP(J598,'数据'!S:T,2,0),"")</f>
        <v/>
      </c>
      <c r="P598" s="30" t="str">
        <f t="shared" si="38"/>
        <v/>
      </c>
      <c r="Q598" s="31" t="str">
        <f t="shared" si="39"/>
        <v/>
      </c>
    </row>
    <row r="599" spans="1:19" ht="15">
      <c r="A599" s="48">
        <v>597</v>
      </c>
      <c r="H599" s="30" t="str">
        <f>IF(_xlfn.IFERROR(VLOOKUP(G599,'数据'!S:T,2,0),"否")="否","否","是")</f>
        <v>否</v>
      </c>
      <c r="I599" s="31" t="str">
        <f t="shared" si="36"/>
        <v/>
      </c>
      <c r="K599" s="30" t="str">
        <f>IF(M599="-","",IF(M599&lt;&gt;"",COUNTIF($M$2:M599,M599),""))</f>
        <v/>
      </c>
      <c r="L599" s="30" t="str">
        <f>_xlfn.IFERROR(VLOOKUP(G599,'数据'!P:Q,2,0),"")</f>
        <v/>
      </c>
      <c r="M599" s="30" t="str">
        <f t="shared" si="37"/>
        <v>-</v>
      </c>
      <c r="N599" s="30" t="str">
        <f>_xlfn.IFERROR(VLOOKUP(J599,'数据'!S:T,2,0),"")</f>
        <v/>
      </c>
      <c r="P599" s="30" t="str">
        <f t="shared" si="38"/>
        <v/>
      </c>
      <c r="Q599" s="31" t="str">
        <f t="shared" si="39"/>
        <v/>
      </c>
      <c r="R599" s="61"/>
      <c r="S599" s="62"/>
    </row>
    <row r="600" spans="1:19" ht="15">
      <c r="A600" s="48">
        <v>598</v>
      </c>
      <c r="H600" s="30" t="str">
        <f>IF(_xlfn.IFERROR(VLOOKUP(G600,'数据'!S:T,2,0),"否")="否","否","是")</f>
        <v>否</v>
      </c>
      <c r="I600" s="31" t="str">
        <f t="shared" si="36"/>
        <v/>
      </c>
      <c r="K600" s="30" t="str">
        <f>IF(M600="-","",IF(M600&lt;&gt;"",COUNTIF($M$2:M600,M600),""))</f>
        <v/>
      </c>
      <c r="L600" s="30" t="str">
        <f>_xlfn.IFERROR(VLOOKUP(G600,'数据'!P:Q,2,0),"")</f>
        <v/>
      </c>
      <c r="M600" s="30" t="str">
        <f t="shared" si="37"/>
        <v>-</v>
      </c>
      <c r="N600" s="30" t="str">
        <f>_xlfn.IFERROR(VLOOKUP(J600,'数据'!S:T,2,0),"")</f>
        <v/>
      </c>
      <c r="P600" s="30" t="str">
        <f t="shared" si="38"/>
        <v/>
      </c>
      <c r="Q600" s="31" t="str">
        <f t="shared" si="39"/>
        <v/>
      </c>
      <c r="R600" s="61"/>
      <c r="S600" s="62"/>
    </row>
    <row r="601" spans="1:17" ht="15">
      <c r="A601" s="48">
        <v>599</v>
      </c>
      <c r="H601" s="30" t="str">
        <f>IF(_xlfn.IFERROR(VLOOKUP(G601,'数据'!S:T,2,0),"否")="否","否","是")</f>
        <v>否</v>
      </c>
      <c r="I601" s="31" t="str">
        <f t="shared" si="36"/>
        <v/>
      </c>
      <c r="K601" s="30" t="str">
        <f>IF(M601="-","",IF(M601&lt;&gt;"",COUNTIF($M$2:M601,M601),""))</f>
        <v/>
      </c>
      <c r="L601" s="30" t="str">
        <f>_xlfn.IFERROR(VLOOKUP(G601,'数据'!P:Q,2,0),"")</f>
        <v/>
      </c>
      <c r="M601" s="30" t="str">
        <f t="shared" si="37"/>
        <v>-</v>
      </c>
      <c r="N601" s="30" t="str">
        <f>_xlfn.IFERROR(VLOOKUP(J601,'数据'!S:T,2,0),"")</f>
        <v/>
      </c>
      <c r="P601" s="30" t="str">
        <f t="shared" si="38"/>
        <v/>
      </c>
      <c r="Q601" s="31" t="str">
        <f t="shared" si="39"/>
        <v/>
      </c>
    </row>
    <row r="602" spans="1:17" ht="15">
      <c r="A602" s="48">
        <v>600</v>
      </c>
      <c r="H602" s="30" t="str">
        <f>IF(_xlfn.IFERROR(VLOOKUP(G602,'数据'!S:T,2,0),"否")="否","否","是")</f>
        <v>否</v>
      </c>
      <c r="I602" s="31" t="str">
        <f t="shared" si="36"/>
        <v/>
      </c>
      <c r="K602" s="30" t="str">
        <f>IF(M602="-","",IF(M602&lt;&gt;"",COUNTIF($M$2:M602,M602),""))</f>
        <v/>
      </c>
      <c r="L602" s="30" t="str">
        <f>_xlfn.IFERROR(VLOOKUP(G602,'数据'!P:Q,2,0),"")</f>
        <v/>
      </c>
      <c r="M602" s="30" t="str">
        <f t="shared" si="37"/>
        <v>-</v>
      </c>
      <c r="N602" s="30" t="str">
        <f>_xlfn.IFERROR(VLOOKUP(J602,'数据'!S:T,2,0),"")</f>
        <v/>
      </c>
      <c r="P602" s="30" t="str">
        <f t="shared" si="38"/>
        <v/>
      </c>
      <c r="Q602" s="31" t="str">
        <f t="shared" si="39"/>
        <v/>
      </c>
    </row>
    <row r="603" spans="1:17" ht="15">
      <c r="A603" s="48">
        <v>601</v>
      </c>
      <c r="H603" s="30" t="str">
        <f>IF(_xlfn.IFERROR(VLOOKUP(G603,'数据'!S:T,2,0),"否")="否","否","是")</f>
        <v>否</v>
      </c>
      <c r="I603" s="31" t="str">
        <f t="shared" si="36"/>
        <v/>
      </c>
      <c r="K603" s="30" t="str">
        <f>IF(M603="-","",IF(M603&lt;&gt;"",COUNTIF($M$2:M603,M603),""))</f>
        <v/>
      </c>
      <c r="L603" s="30" t="str">
        <f>_xlfn.IFERROR(VLOOKUP(G603,'数据'!P:Q,2,0),"")</f>
        <v/>
      </c>
      <c r="M603" s="30" t="str">
        <f t="shared" si="37"/>
        <v>-</v>
      </c>
      <c r="N603" s="30" t="str">
        <f>_xlfn.IFERROR(VLOOKUP(J603,'数据'!S:T,2,0),"")</f>
        <v/>
      </c>
      <c r="P603" s="30" t="str">
        <f t="shared" si="38"/>
        <v/>
      </c>
      <c r="Q603" s="31" t="str">
        <f t="shared" si="39"/>
        <v/>
      </c>
    </row>
    <row r="604" spans="1:17" ht="15">
      <c r="A604" s="48">
        <v>602</v>
      </c>
      <c r="H604" s="30" t="str">
        <f>IF(_xlfn.IFERROR(VLOOKUP(G604,'数据'!S:T,2,0),"否")="否","否","是")</f>
        <v>否</v>
      </c>
      <c r="I604" s="31" t="str">
        <f aca="true" t="shared" si="40" ref="I604:I614">IF(G604&lt;&gt;"",H604,"")</f>
        <v/>
      </c>
      <c r="K604" s="30" t="str">
        <f>IF(M604="-","",IF(M604&lt;&gt;"",COUNTIF($M$2:M604,M604),""))</f>
        <v/>
      </c>
      <c r="L604" s="30" t="str">
        <f>_xlfn.IFERROR(VLOOKUP(G604,'数据'!P:Q,2,0),"")</f>
        <v/>
      </c>
      <c r="M604" s="30" t="str">
        <f aca="true" t="shared" si="41" ref="M604:M613">E604&amp;"-"&amp;L604&amp;N604</f>
        <v>-</v>
      </c>
      <c r="N604" s="30" t="str">
        <f>_xlfn.IFERROR(VLOOKUP(J604,'数据'!S:T,2,0),"")</f>
        <v/>
      </c>
      <c r="P604" s="30" t="str">
        <f t="shared" si="38"/>
        <v/>
      </c>
      <c r="Q604" s="31" t="str">
        <f t="shared" si="39"/>
        <v/>
      </c>
    </row>
    <row r="605" spans="1:17" ht="15">
      <c r="A605" s="48">
        <v>603</v>
      </c>
      <c r="H605" s="30" t="str">
        <f>IF(_xlfn.IFERROR(VLOOKUP(G605,'数据'!S:T,2,0),"否")="否","否","是")</f>
        <v>否</v>
      </c>
      <c r="I605" s="31" t="str">
        <f t="shared" si="40"/>
        <v/>
      </c>
      <c r="K605" s="30" t="str">
        <f>IF(M605="-","",IF(M605&lt;&gt;"",COUNTIF($M$2:M605,M605),""))</f>
        <v/>
      </c>
      <c r="L605" s="30" t="str">
        <f>_xlfn.IFERROR(VLOOKUP(G605,'数据'!P:Q,2,0),"")</f>
        <v/>
      </c>
      <c r="M605" s="30" t="str">
        <f t="shared" si="41"/>
        <v>-</v>
      </c>
      <c r="N605" s="30" t="str">
        <f>_xlfn.IFERROR(VLOOKUP(J605,'数据'!S:T,2,0),"")</f>
        <v/>
      </c>
      <c r="P605" s="30" t="str">
        <f t="shared" si="38"/>
        <v/>
      </c>
      <c r="Q605" s="31" t="str">
        <f t="shared" si="39"/>
        <v/>
      </c>
    </row>
    <row r="606" spans="1:17" ht="15">
      <c r="A606" s="48">
        <v>604</v>
      </c>
      <c r="H606" s="30" t="str">
        <f>IF(_xlfn.IFERROR(VLOOKUP(G606,'数据'!S:T,2,0),"否")="否","否","是")</f>
        <v>否</v>
      </c>
      <c r="I606" s="31" t="str">
        <f t="shared" si="40"/>
        <v/>
      </c>
      <c r="K606" s="30" t="str">
        <f>IF(M606="-","",IF(M606&lt;&gt;"",COUNTIF($M$2:M606,M606),""))</f>
        <v/>
      </c>
      <c r="L606" s="30" t="str">
        <f>_xlfn.IFERROR(VLOOKUP(G606,'数据'!P:Q,2,0),"")</f>
        <v/>
      </c>
      <c r="M606" s="30" t="str">
        <f t="shared" si="41"/>
        <v>-</v>
      </c>
      <c r="N606" s="30" t="str">
        <f>_xlfn.IFERROR(VLOOKUP(J606,'数据'!S:T,2,0),"")</f>
        <v/>
      </c>
      <c r="P606" s="30" t="str">
        <f t="shared" si="38"/>
        <v/>
      </c>
      <c r="Q606" s="31" t="str">
        <f t="shared" si="39"/>
        <v/>
      </c>
    </row>
    <row r="607" spans="1:17" ht="15">
      <c r="A607" s="48">
        <v>605</v>
      </c>
      <c r="H607" s="30" t="str">
        <f>IF(_xlfn.IFERROR(VLOOKUP(G607,'数据'!S:T,2,0),"否")="否","否","是")</f>
        <v>否</v>
      </c>
      <c r="I607" s="31" t="str">
        <f t="shared" si="40"/>
        <v/>
      </c>
      <c r="K607" s="30" t="str">
        <f>IF(M607="-","",IF(M607&lt;&gt;"",COUNTIF($M$2:M607,M607),""))</f>
        <v/>
      </c>
      <c r="L607" s="30" t="str">
        <f>_xlfn.IFERROR(VLOOKUP(G607,'数据'!P:Q,2,0),"")</f>
        <v/>
      </c>
      <c r="M607" s="30" t="str">
        <f t="shared" si="41"/>
        <v>-</v>
      </c>
      <c r="N607" s="30" t="str">
        <f>_xlfn.IFERROR(VLOOKUP(J607,'数据'!S:T,2,0),"")</f>
        <v/>
      </c>
      <c r="P607" s="30" t="str">
        <f t="shared" si="38"/>
        <v/>
      </c>
      <c r="Q607" s="31" t="str">
        <f t="shared" si="39"/>
        <v/>
      </c>
    </row>
    <row r="608" spans="1:17" ht="15">
      <c r="A608" s="48">
        <v>606</v>
      </c>
      <c r="H608" s="30" t="str">
        <f>IF(_xlfn.IFERROR(VLOOKUP(G608,'数据'!S:T,2,0),"否")="否","否","是")</f>
        <v>否</v>
      </c>
      <c r="I608" s="31" t="str">
        <f t="shared" si="40"/>
        <v/>
      </c>
      <c r="K608" s="30" t="str">
        <f>IF(M608="-","",IF(M608&lt;&gt;"",COUNTIF($M$2:M608,M608),""))</f>
        <v/>
      </c>
      <c r="L608" s="30" t="str">
        <f>_xlfn.IFERROR(VLOOKUP(G608,'数据'!P:Q,2,0),"")</f>
        <v/>
      </c>
      <c r="M608" s="30" t="str">
        <f t="shared" si="41"/>
        <v>-</v>
      </c>
      <c r="N608" s="30" t="str">
        <f>_xlfn.IFERROR(VLOOKUP(J608,'数据'!S:T,2,0),"")</f>
        <v/>
      </c>
      <c r="P608" s="30" t="str">
        <f t="shared" si="38"/>
        <v/>
      </c>
      <c r="Q608" s="31" t="str">
        <f t="shared" si="39"/>
        <v/>
      </c>
    </row>
    <row r="609" spans="1:17" ht="15">
      <c r="A609" s="48">
        <v>607</v>
      </c>
      <c r="H609" s="30" t="str">
        <f>IF(_xlfn.IFERROR(VLOOKUP(G609,'数据'!S:T,2,0),"否")="否","否","是")</f>
        <v>否</v>
      </c>
      <c r="I609" s="31" t="str">
        <f t="shared" si="40"/>
        <v/>
      </c>
      <c r="K609" s="30" t="str">
        <f>IF(M609="-","",IF(M609&lt;&gt;"",COUNTIF($M$2:M609,M609),""))</f>
        <v/>
      </c>
      <c r="L609" s="30" t="str">
        <f>_xlfn.IFERROR(VLOOKUP(G609,'数据'!P:Q,2,0),"")</f>
        <v/>
      </c>
      <c r="M609" s="30" t="str">
        <f t="shared" si="41"/>
        <v>-</v>
      </c>
      <c r="N609" s="30" t="str">
        <f>_xlfn.IFERROR(VLOOKUP(J609,'数据'!S:T,2,0),"")</f>
        <v/>
      </c>
      <c r="P609" s="30" t="str">
        <f t="shared" si="38"/>
        <v/>
      </c>
      <c r="Q609" s="31" t="str">
        <f t="shared" si="39"/>
        <v/>
      </c>
    </row>
    <row r="610" spans="1:17" ht="15">
      <c r="A610" s="48">
        <v>608</v>
      </c>
      <c r="H610" s="30" t="str">
        <f>IF(_xlfn.IFERROR(VLOOKUP(G610,'数据'!S:T,2,0),"否")="否","否","是")</f>
        <v>否</v>
      </c>
      <c r="I610" s="31" t="str">
        <f t="shared" si="40"/>
        <v/>
      </c>
      <c r="K610" s="30" t="str">
        <f>IF(M610="-","",IF(M610&lt;&gt;"",COUNTIF($M$2:M610,M610),""))</f>
        <v/>
      </c>
      <c r="L610" s="30" t="str">
        <f>_xlfn.IFERROR(VLOOKUP(G610,'数据'!P:Q,2,0),"")</f>
        <v/>
      </c>
      <c r="M610" s="30" t="str">
        <f t="shared" si="41"/>
        <v>-</v>
      </c>
      <c r="N610" s="30" t="str">
        <f>_xlfn.IFERROR(VLOOKUP(J610,'数据'!S:T,2,0),"")</f>
        <v/>
      </c>
      <c r="P610" s="30" t="str">
        <f t="shared" si="38"/>
        <v/>
      </c>
      <c r="Q610" s="31" t="str">
        <f t="shared" si="39"/>
        <v/>
      </c>
    </row>
    <row r="611" spans="1:17" ht="15">
      <c r="A611" s="48">
        <v>609</v>
      </c>
      <c r="H611" s="30" t="str">
        <f>IF(_xlfn.IFERROR(VLOOKUP(G611,'数据'!S:T,2,0),"否")="否","否","是")</f>
        <v>否</v>
      </c>
      <c r="I611" s="31" t="str">
        <f t="shared" si="40"/>
        <v/>
      </c>
      <c r="K611" s="30" t="str">
        <f>IF(M611="-","",IF(M611&lt;&gt;"",COUNTIF($M$2:M611,M611),""))</f>
        <v/>
      </c>
      <c r="L611" s="30" t="str">
        <f>_xlfn.IFERROR(VLOOKUP(G611,'数据'!P:Q,2,0),"")</f>
        <v/>
      </c>
      <c r="M611" s="30" t="str">
        <f t="shared" si="41"/>
        <v>-</v>
      </c>
      <c r="N611" s="30" t="str">
        <f>_xlfn.IFERROR(VLOOKUP(J611,'数据'!S:T,2,0),"")</f>
        <v/>
      </c>
      <c r="P611" s="30" t="str">
        <f t="shared" si="38"/>
        <v/>
      </c>
      <c r="Q611" s="31" t="str">
        <f t="shared" si="39"/>
        <v/>
      </c>
    </row>
    <row r="612" spans="1:17" ht="15">
      <c r="A612" s="48">
        <v>610</v>
      </c>
      <c r="H612" s="30" t="str">
        <f>IF(_xlfn.IFERROR(VLOOKUP(G612,'数据'!S:T,2,0),"否")="否","否","是")</f>
        <v>否</v>
      </c>
      <c r="I612" s="31" t="str">
        <f t="shared" si="40"/>
        <v/>
      </c>
      <c r="K612" s="30" t="str">
        <f>IF(M612="-","",IF(M612&lt;&gt;"",COUNTIF($M$2:M612,M612),""))</f>
        <v/>
      </c>
      <c r="L612" s="30" t="str">
        <f>_xlfn.IFERROR(VLOOKUP(G612,'数据'!P:Q,2,0),"")</f>
        <v/>
      </c>
      <c r="M612" s="30" t="str">
        <f t="shared" si="41"/>
        <v>-</v>
      </c>
      <c r="N612" s="30" t="str">
        <f>_xlfn.IFERROR(VLOOKUP(J612,'数据'!S:T,2,0),"")</f>
        <v/>
      </c>
      <c r="P612" s="30" t="str">
        <f t="shared" si="38"/>
        <v/>
      </c>
      <c r="Q612" s="31" t="str">
        <f t="shared" si="39"/>
        <v/>
      </c>
    </row>
    <row r="613" spans="1:20" ht="15">
      <c r="A613" s="48">
        <v>611</v>
      </c>
      <c r="C613" s="64"/>
      <c r="H613" s="30" t="str">
        <f>IF(_xlfn.IFERROR(VLOOKUP(G613,'数据'!S:T,2,0),"否")="否","否","是")</f>
        <v>否</v>
      </c>
      <c r="I613" s="31" t="str">
        <f t="shared" si="40"/>
        <v/>
      </c>
      <c r="K613" s="30" t="str">
        <f>IF(M613="-","",IF(M613&lt;&gt;"",COUNTIF($M$2:M613,M613),""))</f>
        <v/>
      </c>
      <c r="L613" s="30" t="str">
        <f>_xlfn.IFERROR(VLOOKUP(G613,'数据'!P:Q,2,0),"")</f>
        <v/>
      </c>
      <c r="M613" s="30" t="str">
        <f t="shared" si="41"/>
        <v>-</v>
      </c>
      <c r="N613" s="30" t="str">
        <f>_xlfn.IFERROR(VLOOKUP(J613,'数据'!S:T,2,0),"")</f>
        <v/>
      </c>
      <c r="P613" s="30" t="str">
        <f t="shared" si="38"/>
        <v/>
      </c>
      <c r="Q613" s="31" t="str">
        <f t="shared" si="39"/>
        <v/>
      </c>
      <c r="T613" s="62"/>
    </row>
    <row r="614" spans="1:24" ht="15">
      <c r="A614" s="48">
        <v>612</v>
      </c>
      <c r="H614" s="30" t="str">
        <f>IF(_xlfn.IFERROR(VLOOKUP(G614,'数据'!S:T,2,0),"否")="否","否","是")</f>
        <v>否</v>
      </c>
      <c r="I614" s="31" t="str">
        <f t="shared" si="40"/>
        <v/>
      </c>
      <c r="K614" s="30" t="str">
        <f>IF(M614="-","",IF(M614&lt;&gt;"",COUNTIF($M$2:M614,M614),""))</f>
        <v/>
      </c>
      <c r="L614" s="30" t="str">
        <f>_xlfn.IFERROR(VLOOKUP(G614,'数据'!P:Q,2,0),"")</f>
        <v/>
      </c>
      <c r="M614" s="30" t="str">
        <f aca="true" t="shared" si="42" ref="M614">E614&amp;"-"&amp;L614&amp;N614</f>
        <v>-</v>
      </c>
      <c r="N614" s="30" t="str">
        <f>_xlfn.IFERROR(VLOOKUP(J614,'数据'!S:T,2,0),"")</f>
        <v/>
      </c>
      <c r="P614" s="30" t="str">
        <f aca="true" t="shared" si="43" ref="P614:P677">IF(O614=10,"D10",IF(O614=30,"D30",IF(O614="永久","Y","")))</f>
        <v/>
      </c>
      <c r="Q614" s="31" t="str">
        <f t="shared" si="39"/>
        <v/>
      </c>
      <c r="R614" s="61"/>
      <c r="S614" s="62"/>
      <c r="W614" s="62"/>
      <c r="X614" s="62"/>
    </row>
    <row r="615" spans="1:24" ht="15">
      <c r="A615" s="48">
        <v>613</v>
      </c>
      <c r="H615" s="30" t="str">
        <f>IF(_xlfn.IFERROR(VLOOKUP(G615,'数据'!S:T,2,0),"否")="否","否","是")</f>
        <v>否</v>
      </c>
      <c r="I615" s="31" t="str">
        <f aca="true" t="shared" si="44" ref="I615:I678">IF(G615&lt;&gt;"",H615,"")</f>
        <v/>
      </c>
      <c r="K615" s="30" t="str">
        <f>IF(M615="-","",IF(M615&lt;&gt;"",COUNTIF($M$2:M615,M615),""))</f>
        <v/>
      </c>
      <c r="L615" s="30" t="str">
        <f>_xlfn.IFERROR(VLOOKUP(G615,'数据'!P:Q,2,0),"")</f>
        <v/>
      </c>
      <c r="M615" s="30" t="str">
        <f aca="true" t="shared" si="45" ref="M615:M678">E615&amp;"-"&amp;L615&amp;N615</f>
        <v>-</v>
      </c>
      <c r="N615" s="30" t="str">
        <f>_xlfn.IFERROR(VLOOKUP(J615,'数据'!S:T,2,0),"")</f>
        <v/>
      </c>
      <c r="P615" s="30" t="str">
        <f t="shared" si="43"/>
        <v/>
      </c>
      <c r="Q615" s="31" t="str">
        <f t="shared" si="39"/>
        <v/>
      </c>
      <c r="R615" s="61"/>
      <c r="S615" s="62"/>
      <c r="T615" s="62"/>
      <c r="W615" s="62"/>
      <c r="X615" s="62"/>
    </row>
    <row r="616" spans="1:17" ht="15">
      <c r="A616" s="48">
        <v>614</v>
      </c>
      <c r="H616" s="30" t="str">
        <f>IF(_xlfn.IFERROR(VLOOKUP(G616,'数据'!S:T,2,0),"否")="否","否","是")</f>
        <v>否</v>
      </c>
      <c r="I616" s="31" t="str">
        <f t="shared" si="44"/>
        <v/>
      </c>
      <c r="K616" s="30" t="str">
        <f>IF(M616="-","",IF(M616&lt;&gt;"",COUNTIF($M$2:M616,M616),""))</f>
        <v/>
      </c>
      <c r="L616" s="30" t="str">
        <f>_xlfn.IFERROR(VLOOKUP(G616,'数据'!P:Q,2,0),"")</f>
        <v/>
      </c>
      <c r="M616" s="30" t="str">
        <f t="shared" si="45"/>
        <v>-</v>
      </c>
      <c r="N616" s="30" t="str">
        <f>_xlfn.IFERROR(VLOOKUP(J616,'数据'!S:T,2,0),"")</f>
        <v/>
      </c>
      <c r="P616" s="30" t="str">
        <f t="shared" si="43"/>
        <v/>
      </c>
      <c r="Q616" s="31" t="str">
        <f t="shared" si="39"/>
        <v/>
      </c>
    </row>
    <row r="617" spans="1:17" ht="15">
      <c r="A617" s="48">
        <v>615</v>
      </c>
      <c r="H617" s="30" t="str">
        <f>IF(_xlfn.IFERROR(VLOOKUP(G617,'数据'!S:T,2,0),"否")="否","否","是")</f>
        <v>否</v>
      </c>
      <c r="I617" s="31" t="str">
        <f t="shared" si="44"/>
        <v/>
      </c>
      <c r="K617" s="30" t="str">
        <f>IF(M617="-","",IF(M617&lt;&gt;"",COUNTIF($M$2:M617,M617),""))</f>
        <v/>
      </c>
      <c r="L617" s="30" t="str">
        <f>_xlfn.IFERROR(VLOOKUP(G617,'数据'!P:Q,2,0),"")</f>
        <v/>
      </c>
      <c r="M617" s="30" t="str">
        <f t="shared" si="45"/>
        <v>-</v>
      </c>
      <c r="N617" s="30" t="str">
        <f>_xlfn.IFERROR(VLOOKUP(J617,'数据'!S:T,2,0),"")</f>
        <v/>
      </c>
      <c r="P617" s="30" t="str">
        <f t="shared" si="43"/>
        <v/>
      </c>
      <c r="Q617" s="31" t="str">
        <f t="shared" si="39"/>
        <v/>
      </c>
    </row>
    <row r="618" spans="1:17" ht="15">
      <c r="A618" s="48">
        <v>616</v>
      </c>
      <c r="H618" s="30" t="str">
        <f>IF(_xlfn.IFERROR(VLOOKUP(G618,'数据'!S:T,2,0),"否")="否","否","是")</f>
        <v>否</v>
      </c>
      <c r="I618" s="31" t="str">
        <f t="shared" si="44"/>
        <v/>
      </c>
      <c r="K618" s="30" t="str">
        <f>IF(M618="-","",IF(M618&lt;&gt;"",COUNTIF($M$2:M618,M618),""))</f>
        <v/>
      </c>
      <c r="L618" s="30" t="str">
        <f>_xlfn.IFERROR(VLOOKUP(G618,'数据'!P:Q,2,0),"")</f>
        <v/>
      </c>
      <c r="M618" s="30" t="str">
        <f t="shared" si="45"/>
        <v>-</v>
      </c>
      <c r="N618" s="30" t="str">
        <f>_xlfn.IFERROR(VLOOKUP(J618,'数据'!S:T,2,0),"")</f>
        <v/>
      </c>
      <c r="P618" s="30" t="str">
        <f t="shared" si="43"/>
        <v/>
      </c>
      <c r="Q618" s="31" t="str">
        <f t="shared" si="39"/>
        <v/>
      </c>
    </row>
    <row r="619" spans="1:17" ht="15">
      <c r="A619" s="48">
        <v>617</v>
      </c>
      <c r="H619" s="30" t="str">
        <f>IF(_xlfn.IFERROR(VLOOKUP(G619,'数据'!S:T,2,0),"否")="否","否","是")</f>
        <v>否</v>
      </c>
      <c r="I619" s="31" t="str">
        <f t="shared" si="44"/>
        <v/>
      </c>
      <c r="K619" s="30" t="str">
        <f>IF(M619="-","",IF(M619&lt;&gt;"",COUNTIF($M$2:M619,M619),""))</f>
        <v/>
      </c>
      <c r="L619" s="30" t="str">
        <f>_xlfn.IFERROR(VLOOKUP(G619,'数据'!P:Q,2,0),"")</f>
        <v/>
      </c>
      <c r="M619" s="30" t="str">
        <f t="shared" si="45"/>
        <v>-</v>
      </c>
      <c r="N619" s="30" t="str">
        <f>_xlfn.IFERROR(VLOOKUP(J619,'数据'!S:T,2,0),"")</f>
        <v/>
      </c>
      <c r="P619" s="30" t="str">
        <f t="shared" si="43"/>
        <v/>
      </c>
      <c r="Q619" s="31" t="str">
        <f t="shared" si="39"/>
        <v/>
      </c>
    </row>
    <row r="620" spans="1:17" ht="15">
      <c r="A620" s="48">
        <v>618</v>
      </c>
      <c r="H620" s="30" t="str">
        <f>IF(_xlfn.IFERROR(VLOOKUP(G620,'数据'!S:T,2,0),"否")="否","否","是")</f>
        <v>否</v>
      </c>
      <c r="I620" s="31" t="str">
        <f t="shared" si="44"/>
        <v/>
      </c>
      <c r="K620" s="30" t="str">
        <f>IF(M620="-","",IF(M620&lt;&gt;"",COUNTIF($M$2:M620,M620),""))</f>
        <v/>
      </c>
      <c r="L620" s="30" t="str">
        <f>_xlfn.IFERROR(VLOOKUP(G620,'数据'!P:Q,2,0),"")</f>
        <v/>
      </c>
      <c r="M620" s="30" t="str">
        <f t="shared" si="45"/>
        <v>-</v>
      </c>
      <c r="N620" s="30" t="str">
        <f>_xlfn.IFERROR(VLOOKUP(J620,'数据'!S:T,2,0),"")</f>
        <v/>
      </c>
      <c r="P620" s="30" t="str">
        <f t="shared" si="43"/>
        <v/>
      </c>
      <c r="Q620" s="31" t="str">
        <f t="shared" si="39"/>
        <v/>
      </c>
    </row>
    <row r="621" spans="1:17" ht="15">
      <c r="A621" s="48">
        <v>619</v>
      </c>
      <c r="H621" s="30" t="str">
        <f>IF(_xlfn.IFERROR(VLOOKUP(G621,'数据'!S:T,2,0),"否")="否","否","是")</f>
        <v>否</v>
      </c>
      <c r="I621" s="31" t="str">
        <f t="shared" si="44"/>
        <v/>
      </c>
      <c r="K621" s="30" t="str">
        <f>IF(M621="-","",IF(M621&lt;&gt;"",COUNTIF($M$2:M621,M621),""))</f>
        <v/>
      </c>
      <c r="L621" s="30" t="str">
        <f>_xlfn.IFERROR(VLOOKUP(G621,'数据'!P:Q,2,0),"")</f>
        <v/>
      </c>
      <c r="M621" s="30" t="str">
        <f t="shared" si="45"/>
        <v>-</v>
      </c>
      <c r="N621" s="30" t="str">
        <f>_xlfn.IFERROR(VLOOKUP(J621,'数据'!S:T,2,0),"")</f>
        <v/>
      </c>
      <c r="P621" s="30" t="str">
        <f t="shared" si="43"/>
        <v/>
      </c>
      <c r="Q621" s="31" t="str">
        <f t="shared" si="39"/>
        <v/>
      </c>
    </row>
    <row r="622" spans="1:17" ht="15">
      <c r="A622" s="48">
        <v>620</v>
      </c>
      <c r="H622" s="30" t="str">
        <f>IF(_xlfn.IFERROR(VLOOKUP(G622,'数据'!S:T,2,0),"否")="否","否","是")</f>
        <v>否</v>
      </c>
      <c r="I622" s="31" t="str">
        <f t="shared" si="44"/>
        <v/>
      </c>
      <c r="K622" s="30" t="str">
        <f>IF(M622="-","",IF(M622&lt;&gt;"",COUNTIF($M$2:M622,M622),""))</f>
        <v/>
      </c>
      <c r="L622" s="30" t="str">
        <f>_xlfn.IFERROR(VLOOKUP(G622,'数据'!P:Q,2,0),"")</f>
        <v/>
      </c>
      <c r="M622" s="30" t="str">
        <f t="shared" si="45"/>
        <v>-</v>
      </c>
      <c r="N622" s="30" t="str">
        <f>_xlfn.IFERROR(VLOOKUP(J622,'数据'!S:T,2,0),"")</f>
        <v/>
      </c>
      <c r="P622" s="30" t="str">
        <f t="shared" si="43"/>
        <v/>
      </c>
      <c r="Q622" s="31" t="str">
        <f t="shared" si="39"/>
        <v/>
      </c>
    </row>
    <row r="623" spans="1:17" ht="15">
      <c r="A623" s="48">
        <v>621</v>
      </c>
      <c r="H623" s="30" t="str">
        <f>IF(_xlfn.IFERROR(VLOOKUP(G623,'数据'!S:T,2,0),"否")="否","否","是")</f>
        <v>否</v>
      </c>
      <c r="I623" s="31" t="str">
        <f t="shared" si="44"/>
        <v/>
      </c>
      <c r="K623" s="30" t="str">
        <f>IF(M623="-","",IF(M623&lt;&gt;"",COUNTIF($M$2:M623,M623),""))</f>
        <v/>
      </c>
      <c r="L623" s="30" t="str">
        <f>_xlfn.IFERROR(VLOOKUP(G623,'数据'!P:Q,2,0),"")</f>
        <v/>
      </c>
      <c r="M623" s="30" t="str">
        <f t="shared" si="45"/>
        <v>-</v>
      </c>
      <c r="N623" s="30" t="str">
        <f>_xlfn.IFERROR(VLOOKUP(J623,'数据'!S:T,2,0),"")</f>
        <v/>
      </c>
      <c r="P623" s="30" t="str">
        <f t="shared" si="43"/>
        <v/>
      </c>
      <c r="Q623" s="31" t="str">
        <f t="shared" si="39"/>
        <v/>
      </c>
    </row>
    <row r="624" spans="1:17" ht="15">
      <c r="A624" s="48">
        <v>622</v>
      </c>
      <c r="H624" s="30" t="str">
        <f>IF(_xlfn.IFERROR(VLOOKUP(G624,'数据'!S:T,2,0),"否")="否","否","是")</f>
        <v>否</v>
      </c>
      <c r="I624" s="31" t="str">
        <f t="shared" si="44"/>
        <v/>
      </c>
      <c r="K624" s="30" t="str">
        <f>IF(M624="-","",IF(M624&lt;&gt;"",COUNTIF($M$2:M624,M624),""))</f>
        <v/>
      </c>
      <c r="L624" s="30" t="str">
        <f>_xlfn.IFERROR(VLOOKUP(G624,'数据'!P:Q,2,0),"")</f>
        <v/>
      </c>
      <c r="M624" s="30" t="str">
        <f t="shared" si="45"/>
        <v>-</v>
      </c>
      <c r="N624" s="30" t="str">
        <f>_xlfn.IFERROR(VLOOKUP(J624,'数据'!S:T,2,0),"")</f>
        <v/>
      </c>
      <c r="P624" s="30" t="str">
        <f t="shared" si="43"/>
        <v/>
      </c>
      <c r="Q624" s="31" t="str">
        <f t="shared" si="39"/>
        <v/>
      </c>
    </row>
    <row r="625" spans="1:17" ht="15">
      <c r="A625" s="48">
        <v>623</v>
      </c>
      <c r="H625" s="30" t="str">
        <f>IF(_xlfn.IFERROR(VLOOKUP(G625,'数据'!S:T,2,0),"否")="否","否","是")</f>
        <v>否</v>
      </c>
      <c r="I625" s="31" t="str">
        <f t="shared" si="44"/>
        <v/>
      </c>
      <c r="K625" s="30" t="str">
        <f>IF(M625="-","",IF(M625&lt;&gt;"",COUNTIF($M$2:M625,M625),""))</f>
        <v/>
      </c>
      <c r="L625" s="30" t="str">
        <f>_xlfn.IFERROR(VLOOKUP(G625,'数据'!P:Q,2,0),"")</f>
        <v/>
      </c>
      <c r="M625" s="30" t="str">
        <f t="shared" si="45"/>
        <v>-</v>
      </c>
      <c r="N625" s="30" t="str">
        <f>_xlfn.IFERROR(VLOOKUP(J625,'数据'!S:T,2,0),"")</f>
        <v/>
      </c>
      <c r="P625" s="30" t="str">
        <f t="shared" si="43"/>
        <v/>
      </c>
      <c r="Q625" s="31" t="str">
        <f t="shared" si="39"/>
        <v/>
      </c>
    </row>
    <row r="626" spans="1:17" ht="15">
      <c r="A626" s="48">
        <v>624</v>
      </c>
      <c r="H626" s="30" t="str">
        <f>IF(_xlfn.IFERROR(VLOOKUP(G626,'数据'!S:T,2,0),"否")="否","否","是")</f>
        <v>否</v>
      </c>
      <c r="I626" s="31" t="str">
        <f t="shared" si="44"/>
        <v/>
      </c>
      <c r="K626" s="30" t="str">
        <f>IF(M626="-","",IF(M626&lt;&gt;"",COUNTIF($M$2:M626,M626),""))</f>
        <v/>
      </c>
      <c r="L626" s="30" t="str">
        <f>_xlfn.IFERROR(VLOOKUP(G626,'数据'!P:Q,2,0),"")</f>
        <v/>
      </c>
      <c r="M626" s="30" t="str">
        <f t="shared" si="45"/>
        <v>-</v>
      </c>
      <c r="N626" s="30" t="str">
        <f>_xlfn.IFERROR(VLOOKUP(J626,'数据'!S:T,2,0),"")</f>
        <v/>
      </c>
      <c r="P626" s="30" t="str">
        <f t="shared" si="43"/>
        <v/>
      </c>
      <c r="Q626" s="31" t="str">
        <f t="shared" si="39"/>
        <v/>
      </c>
    </row>
    <row r="627" spans="1:17" ht="15">
      <c r="A627" s="48">
        <v>625</v>
      </c>
      <c r="H627" s="30" t="str">
        <f>IF(_xlfn.IFERROR(VLOOKUP(G627,'数据'!S:T,2,0),"否")="否","否","是")</f>
        <v>否</v>
      </c>
      <c r="I627" s="31" t="str">
        <f t="shared" si="44"/>
        <v/>
      </c>
      <c r="K627" s="30" t="str">
        <f>IF(M627="-","",IF(M627&lt;&gt;"",COUNTIF($M$2:M627,M627),""))</f>
        <v/>
      </c>
      <c r="L627" s="30" t="str">
        <f>_xlfn.IFERROR(VLOOKUP(G627,'数据'!P:Q,2,0),"")</f>
        <v/>
      </c>
      <c r="M627" s="30" t="str">
        <f t="shared" si="45"/>
        <v>-</v>
      </c>
      <c r="N627" s="30" t="str">
        <f>_xlfn.IFERROR(VLOOKUP(J627,'数据'!S:T,2,0),"")</f>
        <v/>
      </c>
      <c r="P627" s="30" t="str">
        <f t="shared" si="43"/>
        <v/>
      </c>
      <c r="Q627" s="31" t="str">
        <f t="shared" si="39"/>
        <v/>
      </c>
    </row>
    <row r="628" spans="1:17" ht="15">
      <c r="A628" s="48">
        <v>626</v>
      </c>
      <c r="H628" s="30" t="str">
        <f>IF(_xlfn.IFERROR(VLOOKUP(G628,'数据'!S:T,2,0),"否")="否","否","是")</f>
        <v>否</v>
      </c>
      <c r="I628" s="31" t="str">
        <f t="shared" si="44"/>
        <v/>
      </c>
      <c r="K628" s="30" t="str">
        <f>IF(M628="-","",IF(M628&lt;&gt;"",COUNTIF($M$2:M628,M628),""))</f>
        <v/>
      </c>
      <c r="L628" s="30" t="str">
        <f>_xlfn.IFERROR(VLOOKUP(G628,'数据'!P:Q,2,0),"")</f>
        <v/>
      </c>
      <c r="M628" s="30" t="str">
        <f t="shared" si="45"/>
        <v>-</v>
      </c>
      <c r="N628" s="30" t="str">
        <f>_xlfn.IFERROR(VLOOKUP(J628,'数据'!S:T,2,0),"")</f>
        <v/>
      </c>
      <c r="P628" s="30" t="str">
        <f t="shared" si="43"/>
        <v/>
      </c>
      <c r="Q628" s="31" t="str">
        <f t="shared" si="39"/>
        <v/>
      </c>
    </row>
    <row r="629" spans="1:17" ht="15">
      <c r="A629" s="48">
        <v>627</v>
      </c>
      <c r="H629" s="30" t="str">
        <f>IF(_xlfn.IFERROR(VLOOKUP(G629,'数据'!S:T,2,0),"否")="否","否","是")</f>
        <v>否</v>
      </c>
      <c r="I629" s="31" t="str">
        <f t="shared" si="44"/>
        <v/>
      </c>
      <c r="K629" s="30" t="str">
        <f>IF(M629="-","",IF(M629&lt;&gt;"",COUNTIF($M$2:M629,M629),""))</f>
        <v/>
      </c>
      <c r="L629" s="30" t="str">
        <f>_xlfn.IFERROR(VLOOKUP(G629,'数据'!P:Q,2,0),"")</f>
        <v/>
      </c>
      <c r="M629" s="30" t="str">
        <f t="shared" si="45"/>
        <v>-</v>
      </c>
      <c r="N629" s="30" t="str">
        <f>_xlfn.IFERROR(VLOOKUP(J629,'数据'!S:T,2,0),"")</f>
        <v/>
      </c>
      <c r="P629" s="30" t="str">
        <f t="shared" si="43"/>
        <v/>
      </c>
      <c r="Q629" s="31" t="str">
        <f t="shared" si="39"/>
        <v/>
      </c>
    </row>
    <row r="630" spans="1:17" ht="15">
      <c r="A630" s="48">
        <v>628</v>
      </c>
      <c r="H630" s="30" t="str">
        <f>IF(_xlfn.IFERROR(VLOOKUP(G630,'数据'!S:T,2,0),"否")="否","否","是")</f>
        <v>否</v>
      </c>
      <c r="I630" s="31" t="str">
        <f t="shared" si="44"/>
        <v/>
      </c>
      <c r="K630" s="30" t="str">
        <f>IF(M630="-","",IF(M630&lt;&gt;"",COUNTIF($M$2:M630,M630),""))</f>
        <v/>
      </c>
      <c r="L630" s="30" t="str">
        <f>_xlfn.IFERROR(VLOOKUP(G630,'数据'!P:Q,2,0),"")</f>
        <v/>
      </c>
      <c r="M630" s="30" t="str">
        <f t="shared" si="45"/>
        <v>-</v>
      </c>
      <c r="N630" s="30" t="str">
        <f>_xlfn.IFERROR(VLOOKUP(J630,'数据'!S:T,2,0),"")</f>
        <v/>
      </c>
      <c r="P630" s="30" t="str">
        <f t="shared" si="43"/>
        <v/>
      </c>
      <c r="Q630" s="31" t="str">
        <f t="shared" si="39"/>
        <v/>
      </c>
    </row>
    <row r="631" spans="1:17" ht="15">
      <c r="A631" s="48">
        <v>629</v>
      </c>
      <c r="H631" s="30" t="str">
        <f>IF(_xlfn.IFERROR(VLOOKUP(G631,'数据'!S:T,2,0),"否")="否","否","是")</f>
        <v>否</v>
      </c>
      <c r="I631" s="31" t="str">
        <f t="shared" si="44"/>
        <v/>
      </c>
      <c r="K631" s="30" t="str">
        <f>IF(M631="-","",IF(M631&lt;&gt;"",COUNTIF($M$2:M631,M631),""))</f>
        <v/>
      </c>
      <c r="L631" s="30" t="str">
        <f>_xlfn.IFERROR(VLOOKUP(G631,'数据'!P:Q,2,0),"")</f>
        <v/>
      </c>
      <c r="M631" s="30" t="str">
        <f t="shared" si="45"/>
        <v>-</v>
      </c>
      <c r="N631" s="30" t="str">
        <f>_xlfn.IFERROR(VLOOKUP(J631,'数据'!S:T,2,0),"")</f>
        <v/>
      </c>
      <c r="P631" s="30" t="str">
        <f t="shared" si="43"/>
        <v/>
      </c>
      <c r="Q631" s="31" t="str">
        <f t="shared" si="39"/>
        <v/>
      </c>
    </row>
    <row r="632" spans="1:17" ht="15">
      <c r="A632" s="48">
        <v>630</v>
      </c>
      <c r="H632" s="30" t="str">
        <f>IF(_xlfn.IFERROR(VLOOKUP(G632,'数据'!S:T,2,0),"否")="否","否","是")</f>
        <v>否</v>
      </c>
      <c r="I632" s="31" t="str">
        <f t="shared" si="44"/>
        <v/>
      </c>
      <c r="K632" s="30" t="str">
        <f>IF(M632="-","",IF(M632&lt;&gt;"",COUNTIF($M$2:M632,M632),""))</f>
        <v/>
      </c>
      <c r="L632" s="30" t="str">
        <f>_xlfn.IFERROR(VLOOKUP(G632,'数据'!P:Q,2,0),"")</f>
        <v/>
      </c>
      <c r="M632" s="30" t="str">
        <f t="shared" si="45"/>
        <v>-</v>
      </c>
      <c r="N632" s="30" t="str">
        <f>_xlfn.IFERROR(VLOOKUP(J632,'数据'!S:T,2,0),"")</f>
        <v/>
      </c>
      <c r="P632" s="30" t="str">
        <f t="shared" si="43"/>
        <v/>
      </c>
      <c r="Q632" s="31" t="str">
        <f t="shared" si="39"/>
        <v/>
      </c>
    </row>
    <row r="633" spans="1:17" ht="15">
      <c r="A633" s="48">
        <v>631</v>
      </c>
      <c r="H633" s="30" t="str">
        <f>IF(_xlfn.IFERROR(VLOOKUP(G633,'数据'!S:T,2,0),"否")="否","否","是")</f>
        <v>否</v>
      </c>
      <c r="I633" s="31" t="str">
        <f t="shared" si="44"/>
        <v/>
      </c>
      <c r="K633" s="30" t="str">
        <f>IF(M633="-","",IF(M633&lt;&gt;"",COUNTIF($M$2:M633,M633),""))</f>
        <v/>
      </c>
      <c r="L633" s="30" t="str">
        <f>_xlfn.IFERROR(VLOOKUP(G633,'数据'!P:Q,2,0),"")</f>
        <v/>
      </c>
      <c r="M633" s="30" t="str">
        <f t="shared" si="45"/>
        <v>-</v>
      </c>
      <c r="N633" s="30" t="str">
        <f>_xlfn.IFERROR(VLOOKUP(J633,'数据'!S:T,2,0),"")</f>
        <v/>
      </c>
      <c r="P633" s="30" t="str">
        <f t="shared" si="43"/>
        <v/>
      </c>
      <c r="Q633" s="31" t="str">
        <f t="shared" si="39"/>
        <v/>
      </c>
    </row>
    <row r="634" spans="1:17" ht="15">
      <c r="A634" s="48">
        <v>632</v>
      </c>
      <c r="H634" s="30" t="str">
        <f>IF(_xlfn.IFERROR(VLOOKUP(G634,'数据'!S:T,2,0),"否")="否","否","是")</f>
        <v>否</v>
      </c>
      <c r="I634" s="31" t="str">
        <f t="shared" si="44"/>
        <v/>
      </c>
      <c r="K634" s="30" t="str">
        <f>IF(M634="-","",IF(M634&lt;&gt;"",COUNTIF($M$2:M634,M634),""))</f>
        <v/>
      </c>
      <c r="L634" s="30" t="str">
        <f>_xlfn.IFERROR(VLOOKUP(G634,'数据'!P:Q,2,0),"")</f>
        <v/>
      </c>
      <c r="M634" s="30" t="str">
        <f t="shared" si="45"/>
        <v>-</v>
      </c>
      <c r="N634" s="30" t="str">
        <f>_xlfn.IFERROR(VLOOKUP(J634,'数据'!S:T,2,0),"")</f>
        <v/>
      </c>
      <c r="P634" s="30" t="str">
        <f t="shared" si="43"/>
        <v/>
      </c>
      <c r="Q634" s="31" t="str">
        <f t="shared" si="39"/>
        <v/>
      </c>
    </row>
    <row r="635" spans="1:17" ht="15">
      <c r="A635" s="48">
        <v>633</v>
      </c>
      <c r="H635" s="30" t="str">
        <f>IF(_xlfn.IFERROR(VLOOKUP(G635,'数据'!S:T,2,0),"否")="否","否","是")</f>
        <v>否</v>
      </c>
      <c r="I635" s="31" t="str">
        <f t="shared" si="44"/>
        <v/>
      </c>
      <c r="K635" s="30" t="str">
        <f>IF(M635="-","",IF(M635&lt;&gt;"",COUNTIF($M$2:M635,M635),""))</f>
        <v/>
      </c>
      <c r="L635" s="30" t="str">
        <f>_xlfn.IFERROR(VLOOKUP(G635,'数据'!P:Q,2,0),"")</f>
        <v/>
      </c>
      <c r="M635" s="30" t="str">
        <f t="shared" si="45"/>
        <v>-</v>
      </c>
      <c r="N635" s="30" t="str">
        <f>_xlfn.IFERROR(VLOOKUP(J635,'数据'!S:T,2,0),"")</f>
        <v/>
      </c>
      <c r="P635" s="30" t="str">
        <f t="shared" si="43"/>
        <v/>
      </c>
      <c r="Q635" s="31" t="str">
        <f t="shared" si="39"/>
        <v/>
      </c>
    </row>
    <row r="636" spans="1:17" ht="15">
      <c r="A636" s="48">
        <v>634</v>
      </c>
      <c r="H636" s="30" t="str">
        <f>IF(_xlfn.IFERROR(VLOOKUP(G636,'数据'!S:T,2,0),"否")="否","否","是")</f>
        <v>否</v>
      </c>
      <c r="I636" s="31" t="str">
        <f t="shared" si="44"/>
        <v/>
      </c>
      <c r="K636" s="30" t="str">
        <f>IF(M636="-","",IF(M636&lt;&gt;"",COUNTIF($M$2:M636,M636),""))</f>
        <v/>
      </c>
      <c r="L636" s="30" t="str">
        <f>_xlfn.IFERROR(VLOOKUP(G636,'数据'!P:Q,2,0),"")</f>
        <v/>
      </c>
      <c r="M636" s="30" t="str">
        <f t="shared" si="45"/>
        <v>-</v>
      </c>
      <c r="N636" s="30" t="str">
        <f>_xlfn.IFERROR(VLOOKUP(J636,'数据'!S:T,2,0),"")</f>
        <v/>
      </c>
      <c r="P636" s="30" t="str">
        <f t="shared" si="43"/>
        <v/>
      </c>
      <c r="Q636" s="31" t="str">
        <f t="shared" si="39"/>
        <v/>
      </c>
    </row>
    <row r="637" spans="1:17" ht="15">
      <c r="A637" s="48">
        <v>635</v>
      </c>
      <c r="H637" s="30" t="str">
        <f>IF(_xlfn.IFERROR(VLOOKUP(G637,'数据'!S:T,2,0),"否")="否","否","是")</f>
        <v>否</v>
      </c>
      <c r="I637" s="31" t="str">
        <f t="shared" si="44"/>
        <v/>
      </c>
      <c r="K637" s="30" t="str">
        <f>IF(M637="-","",IF(M637&lt;&gt;"",COUNTIF($M$2:M637,M637),""))</f>
        <v/>
      </c>
      <c r="L637" s="30" t="str">
        <f>_xlfn.IFERROR(VLOOKUP(G637,'数据'!P:Q,2,0),"")</f>
        <v/>
      </c>
      <c r="M637" s="30" t="str">
        <f t="shared" si="45"/>
        <v>-</v>
      </c>
      <c r="N637" s="30" t="str">
        <f>_xlfn.IFERROR(VLOOKUP(J637,'数据'!S:T,2,0),"")</f>
        <v/>
      </c>
      <c r="P637" s="30" t="str">
        <f t="shared" si="43"/>
        <v/>
      </c>
      <c r="Q637" s="31" t="str">
        <f t="shared" si="39"/>
        <v/>
      </c>
    </row>
    <row r="638" spans="1:17" ht="15">
      <c r="A638" s="48">
        <v>636</v>
      </c>
      <c r="H638" s="30" t="str">
        <f>IF(_xlfn.IFERROR(VLOOKUP(G638,'数据'!S:T,2,0),"否")="否","否","是")</f>
        <v>否</v>
      </c>
      <c r="I638" s="31" t="str">
        <f t="shared" si="44"/>
        <v/>
      </c>
      <c r="K638" s="30" t="str">
        <f>IF(M638="-","",IF(M638&lt;&gt;"",COUNTIF($M$2:M638,M638),""))</f>
        <v/>
      </c>
      <c r="L638" s="30" t="str">
        <f>_xlfn.IFERROR(VLOOKUP(G638,'数据'!P:Q,2,0),"")</f>
        <v/>
      </c>
      <c r="M638" s="30" t="str">
        <f t="shared" si="45"/>
        <v>-</v>
      </c>
      <c r="N638" s="30" t="str">
        <f>_xlfn.IFERROR(VLOOKUP(J638,'数据'!S:T,2,0),"")</f>
        <v/>
      </c>
      <c r="P638" s="30" t="str">
        <f t="shared" si="43"/>
        <v/>
      </c>
      <c r="Q638" s="31" t="str">
        <f t="shared" si="39"/>
        <v/>
      </c>
    </row>
    <row r="639" spans="1:17" ht="15">
      <c r="A639" s="48">
        <v>637</v>
      </c>
      <c r="H639" s="30" t="str">
        <f>IF(_xlfn.IFERROR(VLOOKUP(G639,'数据'!S:T,2,0),"否")="否","否","是")</f>
        <v>否</v>
      </c>
      <c r="I639" s="31" t="str">
        <f t="shared" si="44"/>
        <v/>
      </c>
      <c r="K639" s="30" t="str">
        <f>IF(M639="-","",IF(M639&lt;&gt;"",COUNTIF($M$2:M639,M639),""))</f>
        <v/>
      </c>
      <c r="L639" s="30" t="str">
        <f>_xlfn.IFERROR(VLOOKUP(G639,'数据'!P:Q,2,0),"")</f>
        <v/>
      </c>
      <c r="M639" s="30" t="str">
        <f t="shared" si="45"/>
        <v>-</v>
      </c>
      <c r="N639" s="30" t="str">
        <f>_xlfn.IFERROR(VLOOKUP(J639,'数据'!S:T,2,0),"")</f>
        <v/>
      </c>
      <c r="P639" s="30" t="str">
        <f t="shared" si="43"/>
        <v/>
      </c>
      <c r="Q639" s="31" t="str">
        <f t="shared" si="39"/>
        <v/>
      </c>
    </row>
    <row r="640" spans="1:17" ht="15">
      <c r="A640" s="48">
        <v>638</v>
      </c>
      <c r="H640" s="30" t="str">
        <f>IF(_xlfn.IFERROR(VLOOKUP(G640,'数据'!S:T,2,0),"否")="否","否","是")</f>
        <v>否</v>
      </c>
      <c r="I640" s="31" t="str">
        <f t="shared" si="44"/>
        <v/>
      </c>
      <c r="K640" s="30" t="str">
        <f>IF(M640="-","",IF(M640&lt;&gt;"",COUNTIF($M$2:M640,M640),""))</f>
        <v/>
      </c>
      <c r="L640" s="30" t="str">
        <f>_xlfn.IFERROR(VLOOKUP(G640,'数据'!P:Q,2,0),"")</f>
        <v/>
      </c>
      <c r="M640" s="30" t="str">
        <f t="shared" si="45"/>
        <v>-</v>
      </c>
      <c r="N640" s="30" t="str">
        <f>_xlfn.IFERROR(VLOOKUP(J640,'数据'!S:T,2,0),"")</f>
        <v/>
      </c>
      <c r="P640" s="30" t="str">
        <f t="shared" si="43"/>
        <v/>
      </c>
      <c r="Q640" s="31" t="str">
        <f t="shared" si="39"/>
        <v/>
      </c>
    </row>
    <row r="641" spans="1:17" ht="15">
      <c r="A641" s="48">
        <v>639</v>
      </c>
      <c r="H641" s="30" t="str">
        <f>IF(_xlfn.IFERROR(VLOOKUP(G641,'数据'!S:T,2,0),"否")="否","否","是")</f>
        <v>否</v>
      </c>
      <c r="I641" s="31" t="str">
        <f t="shared" si="44"/>
        <v/>
      </c>
      <c r="K641" s="30" t="str">
        <f>IF(M641="-","",IF(M641&lt;&gt;"",COUNTIF($M$2:M641,M641),""))</f>
        <v/>
      </c>
      <c r="L641" s="30" t="str">
        <f>_xlfn.IFERROR(VLOOKUP(G641,'数据'!P:Q,2,0),"")</f>
        <v/>
      </c>
      <c r="M641" s="30" t="str">
        <f t="shared" si="45"/>
        <v>-</v>
      </c>
      <c r="N641" s="30" t="str">
        <f>_xlfn.IFERROR(VLOOKUP(J641,'数据'!S:T,2,0),"")</f>
        <v/>
      </c>
      <c r="P641" s="30" t="str">
        <f t="shared" si="43"/>
        <v/>
      </c>
      <c r="Q641" s="31" t="str">
        <f t="shared" si="39"/>
        <v/>
      </c>
    </row>
    <row r="642" spans="1:17" ht="15">
      <c r="A642" s="48">
        <v>640</v>
      </c>
      <c r="H642" s="30" t="str">
        <f>IF(_xlfn.IFERROR(VLOOKUP(G642,'数据'!S:T,2,0),"否")="否","否","是")</f>
        <v>否</v>
      </c>
      <c r="I642" s="31" t="str">
        <f t="shared" si="44"/>
        <v/>
      </c>
      <c r="K642" s="30" t="str">
        <f>IF(M642="-","",IF(M642&lt;&gt;"",COUNTIF($M$2:M642,M642),""))</f>
        <v/>
      </c>
      <c r="L642" s="30" t="str">
        <f>_xlfn.IFERROR(VLOOKUP(G642,'数据'!P:Q,2,0),"")</f>
        <v/>
      </c>
      <c r="M642" s="30" t="str">
        <f t="shared" si="45"/>
        <v>-</v>
      </c>
      <c r="N642" s="30" t="str">
        <f>_xlfn.IFERROR(VLOOKUP(J642,'数据'!S:T,2,0),"")</f>
        <v/>
      </c>
      <c r="P642" s="30" t="str">
        <f t="shared" si="43"/>
        <v/>
      </c>
      <c r="Q642" s="31" t="str">
        <f t="shared" si="39"/>
        <v/>
      </c>
    </row>
    <row r="643" spans="1:17" ht="15">
      <c r="A643" s="48">
        <v>641</v>
      </c>
      <c r="H643" s="30" t="str">
        <f>IF(_xlfn.IFERROR(VLOOKUP(G643,'数据'!S:T,2,0),"否")="否","否","是")</f>
        <v>否</v>
      </c>
      <c r="I643" s="31" t="str">
        <f t="shared" si="44"/>
        <v/>
      </c>
      <c r="K643" s="30" t="str">
        <f>IF(M643="-","",IF(M643&lt;&gt;"",COUNTIF($M$2:M643,M643),""))</f>
        <v/>
      </c>
      <c r="L643" s="30" t="str">
        <f>_xlfn.IFERROR(VLOOKUP(G643,'数据'!P:Q,2,0),"")</f>
        <v/>
      </c>
      <c r="M643" s="30" t="str">
        <f t="shared" si="45"/>
        <v>-</v>
      </c>
      <c r="N643" s="30" t="str">
        <f>_xlfn.IFERROR(VLOOKUP(J643,'数据'!S:T,2,0),"")</f>
        <v/>
      </c>
      <c r="P643" s="30" t="str">
        <f t="shared" si="43"/>
        <v/>
      </c>
      <c r="Q643" s="31" t="str">
        <f t="shared" si="39"/>
        <v/>
      </c>
    </row>
    <row r="644" spans="1:17" ht="15">
      <c r="A644" s="48">
        <v>642</v>
      </c>
      <c r="H644" s="30" t="str">
        <f>IF(_xlfn.IFERROR(VLOOKUP(G644,'数据'!S:T,2,0),"否")="否","否","是")</f>
        <v>否</v>
      </c>
      <c r="I644" s="31" t="str">
        <f t="shared" si="44"/>
        <v/>
      </c>
      <c r="K644" s="30" t="str">
        <f>IF(M644="-","",IF(M644&lt;&gt;"",COUNTIF($M$2:M644,M644),""))</f>
        <v/>
      </c>
      <c r="L644" s="30" t="str">
        <f>_xlfn.IFERROR(VLOOKUP(G644,'数据'!P:Q,2,0),"")</f>
        <v/>
      </c>
      <c r="M644" s="30" t="str">
        <f t="shared" si="45"/>
        <v>-</v>
      </c>
      <c r="N644" s="30" t="str">
        <f>_xlfn.IFERROR(VLOOKUP(J644,'数据'!S:T,2,0),"")</f>
        <v/>
      </c>
      <c r="P644" s="30" t="str">
        <f t="shared" si="43"/>
        <v/>
      </c>
      <c r="Q644" s="31" t="str">
        <f aca="true" t="shared" si="46" ref="Q644:Q707">IF(L644&lt;&gt;"",IF(N644="",(E644&amp;"-"&amp;L644&amp;"-"&amp;P644),E644&amp;"-"&amp;L644&amp;"•"&amp;N644&amp;"-"&amp;P644),"")</f>
        <v/>
      </c>
    </row>
    <row r="645" spans="1:17" ht="15">
      <c r="A645" s="48">
        <v>643</v>
      </c>
      <c r="H645" s="30" t="str">
        <f>IF(_xlfn.IFERROR(VLOOKUP(G645,'数据'!S:T,2,0),"否")="否","否","是")</f>
        <v>否</v>
      </c>
      <c r="I645" s="31" t="str">
        <f t="shared" si="44"/>
        <v/>
      </c>
      <c r="K645" s="30" t="str">
        <f>IF(M645="-","",IF(M645&lt;&gt;"",COUNTIF($M$2:M645,M645),""))</f>
        <v/>
      </c>
      <c r="L645" s="30" t="str">
        <f>_xlfn.IFERROR(VLOOKUP(G645,'数据'!P:Q,2,0),"")</f>
        <v/>
      </c>
      <c r="M645" s="30" t="str">
        <f t="shared" si="45"/>
        <v>-</v>
      </c>
      <c r="N645" s="30" t="str">
        <f>_xlfn.IFERROR(VLOOKUP(J645,'数据'!S:T,2,0),"")</f>
        <v/>
      </c>
      <c r="P645" s="30" t="str">
        <f t="shared" si="43"/>
        <v/>
      </c>
      <c r="Q645" s="31" t="str">
        <f t="shared" si="46"/>
        <v/>
      </c>
    </row>
    <row r="646" spans="1:17" ht="15">
      <c r="A646" s="48">
        <v>644</v>
      </c>
      <c r="H646" s="30" t="str">
        <f>IF(_xlfn.IFERROR(VLOOKUP(G646,'数据'!S:T,2,0),"否")="否","否","是")</f>
        <v>否</v>
      </c>
      <c r="I646" s="31" t="str">
        <f t="shared" si="44"/>
        <v/>
      </c>
      <c r="K646" s="30" t="str">
        <f>IF(M646="-","",IF(M646&lt;&gt;"",COUNTIF($M$2:M646,M646),""))</f>
        <v/>
      </c>
      <c r="L646" s="30" t="str">
        <f>_xlfn.IFERROR(VLOOKUP(G646,'数据'!P:Q,2,0),"")</f>
        <v/>
      </c>
      <c r="M646" s="30" t="str">
        <f t="shared" si="45"/>
        <v>-</v>
      </c>
      <c r="N646" s="30" t="str">
        <f>_xlfn.IFERROR(VLOOKUP(J646,'数据'!S:T,2,0),"")</f>
        <v/>
      </c>
      <c r="P646" s="30" t="str">
        <f t="shared" si="43"/>
        <v/>
      </c>
      <c r="Q646" s="31" t="str">
        <f t="shared" si="46"/>
        <v/>
      </c>
    </row>
    <row r="647" spans="1:17" ht="15">
      <c r="A647" s="48">
        <v>645</v>
      </c>
      <c r="H647" s="30" t="str">
        <f>IF(_xlfn.IFERROR(VLOOKUP(G647,'数据'!S:T,2,0),"否")="否","否","是")</f>
        <v>否</v>
      </c>
      <c r="I647" s="31" t="str">
        <f t="shared" si="44"/>
        <v/>
      </c>
      <c r="K647" s="30" t="str">
        <f>IF(M647="-","",IF(M647&lt;&gt;"",COUNTIF($M$2:M647,M647),""))</f>
        <v/>
      </c>
      <c r="L647" s="30" t="str">
        <f>_xlfn.IFERROR(VLOOKUP(G647,'数据'!P:Q,2,0),"")</f>
        <v/>
      </c>
      <c r="M647" s="30" t="str">
        <f t="shared" si="45"/>
        <v>-</v>
      </c>
      <c r="N647" s="30" t="str">
        <f>_xlfn.IFERROR(VLOOKUP(J647,'数据'!S:T,2,0),"")</f>
        <v/>
      </c>
      <c r="P647" s="30" t="str">
        <f t="shared" si="43"/>
        <v/>
      </c>
      <c r="Q647" s="31" t="str">
        <f t="shared" si="46"/>
        <v/>
      </c>
    </row>
    <row r="648" spans="1:17" ht="15">
      <c r="A648" s="48">
        <v>646</v>
      </c>
      <c r="H648" s="30" t="str">
        <f>IF(_xlfn.IFERROR(VLOOKUP(G648,'数据'!S:T,2,0),"否")="否","否","是")</f>
        <v>否</v>
      </c>
      <c r="I648" s="31" t="str">
        <f t="shared" si="44"/>
        <v/>
      </c>
      <c r="K648" s="30" t="str">
        <f>IF(M648="-","",IF(M648&lt;&gt;"",COUNTIF($M$2:M648,M648),""))</f>
        <v/>
      </c>
      <c r="L648" s="30" t="str">
        <f>_xlfn.IFERROR(VLOOKUP(G648,'数据'!P:Q,2,0),"")</f>
        <v/>
      </c>
      <c r="M648" s="30" t="str">
        <f t="shared" si="45"/>
        <v>-</v>
      </c>
      <c r="N648" s="30" t="str">
        <f>_xlfn.IFERROR(VLOOKUP(J648,'数据'!S:T,2,0),"")</f>
        <v/>
      </c>
      <c r="P648" s="30" t="str">
        <f t="shared" si="43"/>
        <v/>
      </c>
      <c r="Q648" s="31" t="str">
        <f t="shared" si="46"/>
        <v/>
      </c>
    </row>
    <row r="649" spans="1:17" ht="15">
      <c r="A649" s="48">
        <v>647</v>
      </c>
      <c r="H649" s="30" t="str">
        <f>IF(_xlfn.IFERROR(VLOOKUP(G649,'数据'!S:T,2,0),"否")="否","否","是")</f>
        <v>否</v>
      </c>
      <c r="I649" s="31" t="str">
        <f t="shared" si="44"/>
        <v/>
      </c>
      <c r="K649" s="30" t="str">
        <f>IF(M649="-","",IF(M649&lt;&gt;"",COUNTIF($M$2:M649,M649),""))</f>
        <v/>
      </c>
      <c r="L649" s="30" t="str">
        <f>_xlfn.IFERROR(VLOOKUP(G649,'数据'!P:Q,2,0),"")</f>
        <v/>
      </c>
      <c r="M649" s="30" t="str">
        <f t="shared" si="45"/>
        <v>-</v>
      </c>
      <c r="N649" s="30" t="str">
        <f>_xlfn.IFERROR(VLOOKUP(J649,'数据'!S:T,2,0),"")</f>
        <v/>
      </c>
      <c r="P649" s="30" t="str">
        <f t="shared" si="43"/>
        <v/>
      </c>
      <c r="Q649" s="31" t="str">
        <f t="shared" si="46"/>
        <v/>
      </c>
    </row>
    <row r="650" spans="1:17" ht="15">
      <c r="A650" s="48">
        <v>648</v>
      </c>
      <c r="H650" s="30" t="str">
        <f>IF(_xlfn.IFERROR(VLOOKUP(G650,'数据'!S:T,2,0),"否")="否","否","是")</f>
        <v>否</v>
      </c>
      <c r="I650" s="31" t="str">
        <f t="shared" si="44"/>
        <v/>
      </c>
      <c r="K650" s="30" t="str">
        <f>IF(M650="-","",IF(M650&lt;&gt;"",COUNTIF($M$2:M650,M650),""))</f>
        <v/>
      </c>
      <c r="L650" s="30" t="str">
        <f>_xlfn.IFERROR(VLOOKUP(G650,'数据'!P:Q,2,0),"")</f>
        <v/>
      </c>
      <c r="M650" s="30" t="str">
        <f t="shared" si="45"/>
        <v>-</v>
      </c>
      <c r="N650" s="30" t="str">
        <f>_xlfn.IFERROR(VLOOKUP(J650,'数据'!S:T,2,0),"")</f>
        <v/>
      </c>
      <c r="P650" s="30" t="str">
        <f t="shared" si="43"/>
        <v/>
      </c>
      <c r="Q650" s="31" t="str">
        <f t="shared" si="46"/>
        <v/>
      </c>
    </row>
    <row r="651" spans="1:17" ht="15">
      <c r="A651" s="48">
        <v>649</v>
      </c>
      <c r="H651" s="30" t="str">
        <f>IF(_xlfn.IFERROR(VLOOKUP(G651,'数据'!S:T,2,0),"否")="否","否","是")</f>
        <v>否</v>
      </c>
      <c r="I651" s="31" t="str">
        <f t="shared" si="44"/>
        <v/>
      </c>
      <c r="K651" s="30" t="str">
        <f>IF(M651="-","",IF(M651&lt;&gt;"",COUNTIF($M$2:M651,M651),""))</f>
        <v/>
      </c>
      <c r="L651" s="30" t="str">
        <f>_xlfn.IFERROR(VLOOKUP(G651,'数据'!P:Q,2,0),"")</f>
        <v/>
      </c>
      <c r="M651" s="30" t="str">
        <f t="shared" si="45"/>
        <v>-</v>
      </c>
      <c r="N651" s="30" t="str">
        <f>_xlfn.IFERROR(VLOOKUP(J651,'数据'!S:T,2,0),"")</f>
        <v/>
      </c>
      <c r="P651" s="30" t="str">
        <f t="shared" si="43"/>
        <v/>
      </c>
      <c r="Q651" s="31" t="str">
        <f t="shared" si="46"/>
        <v/>
      </c>
    </row>
    <row r="652" spans="1:17" ht="15">
      <c r="A652" s="48">
        <v>650</v>
      </c>
      <c r="H652" s="30" t="str">
        <f>IF(_xlfn.IFERROR(VLOOKUP(G652,'数据'!S:T,2,0),"否")="否","否","是")</f>
        <v>否</v>
      </c>
      <c r="I652" s="31" t="str">
        <f t="shared" si="44"/>
        <v/>
      </c>
      <c r="K652" s="30" t="str">
        <f>IF(M652="-","",IF(M652&lt;&gt;"",COUNTIF($M$2:M652,M652),""))</f>
        <v/>
      </c>
      <c r="L652" s="30" t="str">
        <f>_xlfn.IFERROR(VLOOKUP(G652,'数据'!P:Q,2,0),"")</f>
        <v/>
      </c>
      <c r="M652" s="30" t="str">
        <f t="shared" si="45"/>
        <v>-</v>
      </c>
      <c r="N652" s="30" t="str">
        <f>_xlfn.IFERROR(VLOOKUP(J652,'数据'!S:T,2,0),"")</f>
        <v/>
      </c>
      <c r="P652" s="30" t="str">
        <f t="shared" si="43"/>
        <v/>
      </c>
      <c r="Q652" s="31" t="str">
        <f t="shared" si="46"/>
        <v/>
      </c>
    </row>
    <row r="653" spans="1:17" ht="15">
      <c r="A653" s="48">
        <v>651</v>
      </c>
      <c r="H653" s="30" t="str">
        <f>IF(_xlfn.IFERROR(VLOOKUP(G653,'数据'!S:T,2,0),"否")="否","否","是")</f>
        <v>否</v>
      </c>
      <c r="I653" s="31" t="str">
        <f t="shared" si="44"/>
        <v/>
      </c>
      <c r="K653" s="30" t="str">
        <f>IF(M653="-","",IF(M653&lt;&gt;"",COUNTIF($M$2:M653,M653),""))</f>
        <v/>
      </c>
      <c r="L653" s="30" t="str">
        <f>_xlfn.IFERROR(VLOOKUP(G653,'数据'!P:Q,2,0),"")</f>
        <v/>
      </c>
      <c r="M653" s="30" t="str">
        <f t="shared" si="45"/>
        <v>-</v>
      </c>
      <c r="N653" s="30" t="str">
        <f>_xlfn.IFERROR(VLOOKUP(J653,'数据'!S:T,2,0),"")</f>
        <v/>
      </c>
      <c r="P653" s="30" t="str">
        <f t="shared" si="43"/>
        <v/>
      </c>
      <c r="Q653" s="31" t="str">
        <f t="shared" si="46"/>
        <v/>
      </c>
    </row>
    <row r="654" spans="1:17" ht="15">
      <c r="A654" s="48">
        <v>652</v>
      </c>
      <c r="H654" s="30" t="str">
        <f>IF(_xlfn.IFERROR(VLOOKUP(G654,'数据'!S:T,2,0),"否")="否","否","是")</f>
        <v>否</v>
      </c>
      <c r="I654" s="31" t="str">
        <f t="shared" si="44"/>
        <v/>
      </c>
      <c r="K654" s="30" t="str">
        <f>IF(M654="-","",IF(M654&lt;&gt;"",COUNTIF($M$2:M654,M654),""))</f>
        <v/>
      </c>
      <c r="L654" s="30" t="str">
        <f>_xlfn.IFERROR(VLOOKUP(G654,'数据'!P:Q,2,0),"")</f>
        <v/>
      </c>
      <c r="M654" s="30" t="str">
        <f t="shared" si="45"/>
        <v>-</v>
      </c>
      <c r="N654" s="30" t="str">
        <f>_xlfn.IFERROR(VLOOKUP(J654,'数据'!S:T,2,0),"")</f>
        <v/>
      </c>
      <c r="P654" s="30" t="str">
        <f t="shared" si="43"/>
        <v/>
      </c>
      <c r="Q654" s="31" t="str">
        <f t="shared" si="46"/>
        <v/>
      </c>
    </row>
    <row r="655" spans="1:17" ht="15">
      <c r="A655" s="48">
        <v>653</v>
      </c>
      <c r="H655" s="30" t="str">
        <f>IF(_xlfn.IFERROR(VLOOKUP(G655,'数据'!S:T,2,0),"否")="否","否","是")</f>
        <v>否</v>
      </c>
      <c r="I655" s="31" t="str">
        <f t="shared" si="44"/>
        <v/>
      </c>
      <c r="K655" s="30" t="str">
        <f>IF(M655="-","",IF(M655&lt;&gt;"",COUNTIF($M$2:M655,M655),""))</f>
        <v/>
      </c>
      <c r="L655" s="30" t="str">
        <f>_xlfn.IFERROR(VLOOKUP(G655,'数据'!P:Q,2,0),"")</f>
        <v/>
      </c>
      <c r="M655" s="30" t="str">
        <f t="shared" si="45"/>
        <v>-</v>
      </c>
      <c r="N655" s="30" t="str">
        <f>_xlfn.IFERROR(VLOOKUP(J655,'数据'!S:T,2,0),"")</f>
        <v/>
      </c>
      <c r="P655" s="30" t="str">
        <f t="shared" si="43"/>
        <v/>
      </c>
      <c r="Q655" s="31" t="str">
        <f t="shared" si="46"/>
        <v/>
      </c>
    </row>
    <row r="656" spans="1:17" ht="15">
      <c r="A656" s="48">
        <v>654</v>
      </c>
      <c r="H656" s="30" t="str">
        <f>IF(_xlfn.IFERROR(VLOOKUP(G656,'数据'!S:T,2,0),"否")="否","否","是")</f>
        <v>否</v>
      </c>
      <c r="I656" s="31" t="str">
        <f t="shared" si="44"/>
        <v/>
      </c>
      <c r="K656" s="30" t="str">
        <f>IF(M656="-","",IF(M656&lt;&gt;"",COUNTIF($M$2:M656,M656),""))</f>
        <v/>
      </c>
      <c r="L656" s="30" t="str">
        <f>_xlfn.IFERROR(VLOOKUP(G656,'数据'!P:Q,2,0),"")</f>
        <v/>
      </c>
      <c r="M656" s="30" t="str">
        <f t="shared" si="45"/>
        <v>-</v>
      </c>
      <c r="N656" s="30" t="str">
        <f>_xlfn.IFERROR(VLOOKUP(J656,'数据'!S:T,2,0),"")</f>
        <v/>
      </c>
      <c r="P656" s="30" t="str">
        <f t="shared" si="43"/>
        <v/>
      </c>
      <c r="Q656" s="31" t="str">
        <f t="shared" si="46"/>
        <v/>
      </c>
    </row>
    <row r="657" spans="1:17" ht="15">
      <c r="A657" s="48">
        <v>655</v>
      </c>
      <c r="H657" s="30" t="str">
        <f>IF(_xlfn.IFERROR(VLOOKUP(G657,'数据'!S:T,2,0),"否")="否","否","是")</f>
        <v>否</v>
      </c>
      <c r="I657" s="31" t="str">
        <f t="shared" si="44"/>
        <v/>
      </c>
      <c r="K657" s="30" t="str">
        <f>IF(M657="-","",IF(M657&lt;&gt;"",COUNTIF($M$2:M657,M657),""))</f>
        <v/>
      </c>
      <c r="L657" s="30" t="str">
        <f>_xlfn.IFERROR(VLOOKUP(G657,'数据'!P:Q,2,0),"")</f>
        <v/>
      </c>
      <c r="M657" s="30" t="str">
        <f t="shared" si="45"/>
        <v>-</v>
      </c>
      <c r="N657" s="30" t="str">
        <f>_xlfn.IFERROR(VLOOKUP(J657,'数据'!S:T,2,0),"")</f>
        <v/>
      </c>
      <c r="P657" s="30" t="str">
        <f t="shared" si="43"/>
        <v/>
      </c>
      <c r="Q657" s="31" t="str">
        <f t="shared" si="46"/>
        <v/>
      </c>
    </row>
    <row r="658" spans="1:17" ht="15">
      <c r="A658" s="48">
        <v>656</v>
      </c>
      <c r="H658" s="30" t="str">
        <f>IF(_xlfn.IFERROR(VLOOKUP(G658,'数据'!S:T,2,0),"否")="否","否","是")</f>
        <v>否</v>
      </c>
      <c r="I658" s="31" t="str">
        <f t="shared" si="44"/>
        <v/>
      </c>
      <c r="K658" s="30" t="str">
        <f>IF(M658="-","",IF(M658&lt;&gt;"",COUNTIF($M$2:M658,M658),""))</f>
        <v/>
      </c>
      <c r="L658" s="30" t="str">
        <f>_xlfn.IFERROR(VLOOKUP(G658,'数据'!P:Q,2,0),"")</f>
        <v/>
      </c>
      <c r="M658" s="30" t="str">
        <f t="shared" si="45"/>
        <v>-</v>
      </c>
      <c r="N658" s="30" t="str">
        <f>_xlfn.IFERROR(VLOOKUP(J658,'数据'!S:T,2,0),"")</f>
        <v/>
      </c>
      <c r="P658" s="30" t="str">
        <f t="shared" si="43"/>
        <v/>
      </c>
      <c r="Q658" s="31" t="str">
        <f t="shared" si="46"/>
        <v/>
      </c>
    </row>
    <row r="659" spans="1:17" ht="15">
      <c r="A659" s="48">
        <v>657</v>
      </c>
      <c r="H659" s="30" t="str">
        <f>IF(_xlfn.IFERROR(VLOOKUP(G659,'数据'!S:T,2,0),"否")="否","否","是")</f>
        <v>否</v>
      </c>
      <c r="I659" s="31" t="str">
        <f t="shared" si="44"/>
        <v/>
      </c>
      <c r="K659" s="30" t="str">
        <f>IF(M659="-","",IF(M659&lt;&gt;"",COUNTIF($M$2:M659,M659),""))</f>
        <v/>
      </c>
      <c r="L659" s="30" t="str">
        <f>_xlfn.IFERROR(VLOOKUP(G659,'数据'!P:Q,2,0),"")</f>
        <v/>
      </c>
      <c r="M659" s="30" t="str">
        <f t="shared" si="45"/>
        <v>-</v>
      </c>
      <c r="N659" s="30" t="str">
        <f>_xlfn.IFERROR(VLOOKUP(J659,'数据'!S:T,2,0),"")</f>
        <v/>
      </c>
      <c r="P659" s="30" t="str">
        <f t="shared" si="43"/>
        <v/>
      </c>
      <c r="Q659" s="31" t="str">
        <f t="shared" si="46"/>
        <v/>
      </c>
    </row>
    <row r="660" spans="1:17" ht="15">
      <c r="A660" s="48">
        <v>658</v>
      </c>
      <c r="H660" s="30" t="str">
        <f>IF(_xlfn.IFERROR(VLOOKUP(G660,'数据'!S:T,2,0),"否")="否","否","是")</f>
        <v>否</v>
      </c>
      <c r="I660" s="31" t="str">
        <f t="shared" si="44"/>
        <v/>
      </c>
      <c r="K660" s="30" t="str">
        <f>IF(M660="-","",IF(M660&lt;&gt;"",COUNTIF($M$2:M660,M660),""))</f>
        <v/>
      </c>
      <c r="L660" s="30" t="str">
        <f>_xlfn.IFERROR(VLOOKUP(G660,'数据'!P:Q,2,0),"")</f>
        <v/>
      </c>
      <c r="M660" s="30" t="str">
        <f t="shared" si="45"/>
        <v>-</v>
      </c>
      <c r="N660" s="30" t="str">
        <f>_xlfn.IFERROR(VLOOKUP(J660,'数据'!S:T,2,0),"")</f>
        <v/>
      </c>
      <c r="P660" s="30" t="str">
        <f t="shared" si="43"/>
        <v/>
      </c>
      <c r="Q660" s="31" t="str">
        <f t="shared" si="46"/>
        <v/>
      </c>
    </row>
    <row r="661" spans="1:17" ht="15">
      <c r="A661" s="48">
        <v>659</v>
      </c>
      <c r="H661" s="30" t="str">
        <f>IF(_xlfn.IFERROR(VLOOKUP(G661,'数据'!S:T,2,0),"否")="否","否","是")</f>
        <v>否</v>
      </c>
      <c r="I661" s="31" t="str">
        <f t="shared" si="44"/>
        <v/>
      </c>
      <c r="K661" s="30" t="str">
        <f>IF(M661="-","",IF(M661&lt;&gt;"",COUNTIF($M$2:M661,M661),""))</f>
        <v/>
      </c>
      <c r="L661" s="30" t="str">
        <f>_xlfn.IFERROR(VLOOKUP(G661,'数据'!P:Q,2,0),"")</f>
        <v/>
      </c>
      <c r="M661" s="30" t="str">
        <f t="shared" si="45"/>
        <v>-</v>
      </c>
      <c r="N661" s="30" t="str">
        <f>_xlfn.IFERROR(VLOOKUP(J661,'数据'!S:T,2,0),"")</f>
        <v/>
      </c>
      <c r="P661" s="30" t="str">
        <f t="shared" si="43"/>
        <v/>
      </c>
      <c r="Q661" s="31" t="str">
        <f t="shared" si="46"/>
        <v/>
      </c>
    </row>
    <row r="662" spans="1:17" ht="15">
      <c r="A662" s="48">
        <v>660</v>
      </c>
      <c r="H662" s="30" t="str">
        <f>IF(_xlfn.IFERROR(VLOOKUP(G662,'数据'!S:T,2,0),"否")="否","否","是")</f>
        <v>否</v>
      </c>
      <c r="I662" s="31" t="str">
        <f t="shared" si="44"/>
        <v/>
      </c>
      <c r="K662" s="30" t="str">
        <f>IF(M662="-","",IF(M662&lt;&gt;"",COUNTIF($M$2:M662,M662),""))</f>
        <v/>
      </c>
      <c r="L662" s="30" t="str">
        <f>_xlfn.IFERROR(VLOOKUP(G662,'数据'!P:Q,2,0),"")</f>
        <v/>
      </c>
      <c r="M662" s="30" t="str">
        <f t="shared" si="45"/>
        <v>-</v>
      </c>
      <c r="N662" s="30" t="str">
        <f>_xlfn.IFERROR(VLOOKUP(J662,'数据'!S:T,2,0),"")</f>
        <v/>
      </c>
      <c r="P662" s="30" t="str">
        <f t="shared" si="43"/>
        <v/>
      </c>
      <c r="Q662" s="31" t="str">
        <f t="shared" si="46"/>
        <v/>
      </c>
    </row>
    <row r="663" spans="1:17" ht="15">
      <c r="A663" s="48">
        <v>661</v>
      </c>
      <c r="H663" s="30" t="str">
        <f>IF(_xlfn.IFERROR(VLOOKUP(G663,'数据'!S:T,2,0),"否")="否","否","是")</f>
        <v>否</v>
      </c>
      <c r="I663" s="31" t="str">
        <f t="shared" si="44"/>
        <v/>
      </c>
      <c r="K663" s="30" t="str">
        <f>IF(M663="-","",IF(M663&lt;&gt;"",COUNTIF($M$2:M663,M663),""))</f>
        <v/>
      </c>
      <c r="L663" s="30" t="str">
        <f>_xlfn.IFERROR(VLOOKUP(G663,'数据'!P:Q,2,0),"")</f>
        <v/>
      </c>
      <c r="M663" s="30" t="str">
        <f t="shared" si="45"/>
        <v>-</v>
      </c>
      <c r="N663" s="30" t="str">
        <f>_xlfn.IFERROR(VLOOKUP(J663,'数据'!S:T,2,0),"")</f>
        <v/>
      </c>
      <c r="P663" s="30" t="str">
        <f t="shared" si="43"/>
        <v/>
      </c>
      <c r="Q663" s="31" t="str">
        <f t="shared" si="46"/>
        <v/>
      </c>
    </row>
    <row r="664" spans="1:17" ht="15">
      <c r="A664" s="48">
        <v>662</v>
      </c>
      <c r="H664" s="30" t="str">
        <f>IF(_xlfn.IFERROR(VLOOKUP(G664,'数据'!S:T,2,0),"否")="否","否","是")</f>
        <v>否</v>
      </c>
      <c r="I664" s="31" t="str">
        <f t="shared" si="44"/>
        <v/>
      </c>
      <c r="K664" s="30" t="str">
        <f>IF(M664="-","",IF(M664&lt;&gt;"",COUNTIF($M$2:M664,M664),""))</f>
        <v/>
      </c>
      <c r="L664" s="30" t="str">
        <f>_xlfn.IFERROR(VLOOKUP(G664,'数据'!P:Q,2,0),"")</f>
        <v/>
      </c>
      <c r="M664" s="30" t="str">
        <f t="shared" si="45"/>
        <v>-</v>
      </c>
      <c r="N664" s="30" t="str">
        <f>_xlfn.IFERROR(VLOOKUP(J664,'数据'!S:T,2,0),"")</f>
        <v/>
      </c>
      <c r="P664" s="30" t="str">
        <f t="shared" si="43"/>
        <v/>
      </c>
      <c r="Q664" s="31" t="str">
        <f t="shared" si="46"/>
        <v/>
      </c>
    </row>
    <row r="665" spans="1:17" ht="15">
      <c r="A665" s="48">
        <v>663</v>
      </c>
      <c r="H665" s="30" t="str">
        <f>IF(_xlfn.IFERROR(VLOOKUP(G665,'数据'!S:T,2,0),"否")="否","否","是")</f>
        <v>否</v>
      </c>
      <c r="I665" s="31" t="str">
        <f t="shared" si="44"/>
        <v/>
      </c>
      <c r="K665" s="30" t="str">
        <f>IF(M665="-","",IF(M665&lt;&gt;"",COUNTIF($M$2:M665,M665),""))</f>
        <v/>
      </c>
      <c r="L665" s="30" t="str">
        <f>_xlfn.IFERROR(VLOOKUP(G665,'数据'!P:Q,2,0),"")</f>
        <v/>
      </c>
      <c r="M665" s="30" t="str">
        <f t="shared" si="45"/>
        <v>-</v>
      </c>
      <c r="N665" s="30" t="str">
        <f>_xlfn.IFERROR(VLOOKUP(J665,'数据'!S:T,2,0),"")</f>
        <v/>
      </c>
      <c r="P665" s="30" t="str">
        <f t="shared" si="43"/>
        <v/>
      </c>
      <c r="Q665" s="31" t="str">
        <f t="shared" si="46"/>
        <v/>
      </c>
    </row>
    <row r="666" spans="1:17" ht="15">
      <c r="A666" s="48">
        <v>664</v>
      </c>
      <c r="H666" s="30" t="str">
        <f>IF(_xlfn.IFERROR(VLOOKUP(G666,'数据'!S:T,2,0),"否")="否","否","是")</f>
        <v>否</v>
      </c>
      <c r="I666" s="31" t="str">
        <f t="shared" si="44"/>
        <v/>
      </c>
      <c r="K666" s="30" t="str">
        <f>IF(M666="-","",IF(M666&lt;&gt;"",COUNTIF($M$2:M666,M666),""))</f>
        <v/>
      </c>
      <c r="L666" s="30" t="str">
        <f>_xlfn.IFERROR(VLOOKUP(G666,'数据'!P:Q,2,0),"")</f>
        <v/>
      </c>
      <c r="M666" s="30" t="str">
        <f t="shared" si="45"/>
        <v>-</v>
      </c>
      <c r="N666" s="30" t="str">
        <f>_xlfn.IFERROR(VLOOKUP(J666,'数据'!S:T,2,0),"")</f>
        <v/>
      </c>
      <c r="P666" s="30" t="str">
        <f t="shared" si="43"/>
        <v/>
      </c>
      <c r="Q666" s="31" t="str">
        <f t="shared" si="46"/>
        <v/>
      </c>
    </row>
    <row r="667" spans="1:17" ht="15">
      <c r="A667" s="48">
        <v>665</v>
      </c>
      <c r="H667" s="30" t="str">
        <f>IF(_xlfn.IFERROR(VLOOKUP(G667,'数据'!S:T,2,0),"否")="否","否","是")</f>
        <v>否</v>
      </c>
      <c r="I667" s="31" t="str">
        <f t="shared" si="44"/>
        <v/>
      </c>
      <c r="K667" s="30" t="str">
        <f>IF(M667="-","",IF(M667&lt;&gt;"",COUNTIF($M$2:M667,M667),""))</f>
        <v/>
      </c>
      <c r="L667" s="30" t="str">
        <f>_xlfn.IFERROR(VLOOKUP(G667,'数据'!P:Q,2,0),"")</f>
        <v/>
      </c>
      <c r="M667" s="30" t="str">
        <f t="shared" si="45"/>
        <v>-</v>
      </c>
      <c r="N667" s="30" t="str">
        <f>_xlfn.IFERROR(VLOOKUP(J667,'数据'!S:T,2,0),"")</f>
        <v/>
      </c>
      <c r="P667" s="30" t="str">
        <f t="shared" si="43"/>
        <v/>
      </c>
      <c r="Q667" s="31" t="str">
        <f t="shared" si="46"/>
        <v/>
      </c>
    </row>
    <row r="668" spans="1:17" ht="15">
      <c r="A668" s="48">
        <v>666</v>
      </c>
      <c r="H668" s="30" t="str">
        <f>IF(_xlfn.IFERROR(VLOOKUP(G668,'数据'!S:T,2,0),"否")="否","否","是")</f>
        <v>否</v>
      </c>
      <c r="I668" s="31" t="str">
        <f t="shared" si="44"/>
        <v/>
      </c>
      <c r="K668" s="30" t="str">
        <f>IF(M668="-","",IF(M668&lt;&gt;"",COUNTIF($M$2:M668,M668),""))</f>
        <v/>
      </c>
      <c r="L668" s="30" t="str">
        <f>_xlfn.IFERROR(VLOOKUP(G668,'数据'!P:Q,2,0),"")</f>
        <v/>
      </c>
      <c r="M668" s="30" t="str">
        <f t="shared" si="45"/>
        <v>-</v>
      </c>
      <c r="N668" s="30" t="str">
        <f>_xlfn.IFERROR(VLOOKUP(J668,'数据'!S:T,2,0),"")</f>
        <v/>
      </c>
      <c r="P668" s="30" t="str">
        <f t="shared" si="43"/>
        <v/>
      </c>
      <c r="Q668" s="31" t="str">
        <f t="shared" si="46"/>
        <v/>
      </c>
    </row>
    <row r="669" spans="1:17" ht="15">
      <c r="A669" s="48">
        <v>667</v>
      </c>
      <c r="H669" s="30" t="str">
        <f>IF(_xlfn.IFERROR(VLOOKUP(G669,'数据'!S:T,2,0),"否")="否","否","是")</f>
        <v>否</v>
      </c>
      <c r="I669" s="31" t="str">
        <f t="shared" si="44"/>
        <v/>
      </c>
      <c r="K669" s="30" t="str">
        <f>IF(M669="-","",IF(M669&lt;&gt;"",COUNTIF($M$2:M669,M669),""))</f>
        <v/>
      </c>
      <c r="L669" s="30" t="str">
        <f>_xlfn.IFERROR(VLOOKUP(G669,'数据'!P:Q,2,0),"")</f>
        <v/>
      </c>
      <c r="M669" s="30" t="str">
        <f t="shared" si="45"/>
        <v>-</v>
      </c>
      <c r="N669" s="30" t="str">
        <f>_xlfn.IFERROR(VLOOKUP(J669,'数据'!S:T,2,0),"")</f>
        <v/>
      </c>
      <c r="P669" s="30" t="str">
        <f t="shared" si="43"/>
        <v/>
      </c>
      <c r="Q669" s="31" t="str">
        <f t="shared" si="46"/>
        <v/>
      </c>
    </row>
    <row r="670" spans="1:17" ht="15">
      <c r="A670" s="48">
        <v>668</v>
      </c>
      <c r="H670" s="30" t="str">
        <f>IF(_xlfn.IFERROR(VLOOKUP(G670,'数据'!S:T,2,0),"否")="否","否","是")</f>
        <v>否</v>
      </c>
      <c r="I670" s="31" t="str">
        <f t="shared" si="44"/>
        <v/>
      </c>
      <c r="K670" s="30" t="str">
        <f>IF(M670="-","",IF(M670&lt;&gt;"",COUNTIF($M$2:M670,M670),""))</f>
        <v/>
      </c>
      <c r="L670" s="30" t="str">
        <f>_xlfn.IFERROR(VLOOKUP(G670,'数据'!P:Q,2,0),"")</f>
        <v/>
      </c>
      <c r="M670" s="30" t="str">
        <f t="shared" si="45"/>
        <v>-</v>
      </c>
      <c r="N670" s="30" t="str">
        <f>_xlfn.IFERROR(VLOOKUP(J670,'数据'!S:T,2,0),"")</f>
        <v/>
      </c>
      <c r="P670" s="30" t="str">
        <f t="shared" si="43"/>
        <v/>
      </c>
      <c r="Q670" s="31" t="str">
        <f t="shared" si="46"/>
        <v/>
      </c>
    </row>
    <row r="671" spans="1:17" ht="15">
      <c r="A671" s="48">
        <v>669</v>
      </c>
      <c r="H671" s="30" t="str">
        <f>IF(_xlfn.IFERROR(VLOOKUP(G671,'数据'!S:T,2,0),"否")="否","否","是")</f>
        <v>否</v>
      </c>
      <c r="I671" s="31" t="str">
        <f t="shared" si="44"/>
        <v/>
      </c>
      <c r="K671" s="30" t="str">
        <f>IF(M671="-","",IF(M671&lt;&gt;"",COUNTIF($M$2:M671,M671),""))</f>
        <v/>
      </c>
      <c r="L671" s="30" t="str">
        <f>_xlfn.IFERROR(VLOOKUP(G671,'数据'!P:Q,2,0),"")</f>
        <v/>
      </c>
      <c r="M671" s="30" t="str">
        <f t="shared" si="45"/>
        <v>-</v>
      </c>
      <c r="N671" s="30" t="str">
        <f>_xlfn.IFERROR(VLOOKUP(J671,'数据'!S:T,2,0),"")</f>
        <v/>
      </c>
      <c r="P671" s="30" t="str">
        <f t="shared" si="43"/>
        <v/>
      </c>
      <c r="Q671" s="31" t="str">
        <f t="shared" si="46"/>
        <v/>
      </c>
    </row>
    <row r="672" spans="1:17" ht="15">
      <c r="A672" s="48">
        <v>670</v>
      </c>
      <c r="H672" s="30" t="str">
        <f>IF(_xlfn.IFERROR(VLOOKUP(G672,'数据'!S:T,2,0),"否")="否","否","是")</f>
        <v>否</v>
      </c>
      <c r="I672" s="31" t="str">
        <f t="shared" si="44"/>
        <v/>
      </c>
      <c r="K672" s="30" t="str">
        <f>IF(M672="-","",IF(M672&lt;&gt;"",COUNTIF($M$2:M672,M672),""))</f>
        <v/>
      </c>
      <c r="L672" s="30" t="str">
        <f>_xlfn.IFERROR(VLOOKUP(G672,'数据'!P:Q,2,0),"")</f>
        <v/>
      </c>
      <c r="M672" s="30" t="str">
        <f t="shared" si="45"/>
        <v>-</v>
      </c>
      <c r="N672" s="30" t="str">
        <f>_xlfn.IFERROR(VLOOKUP(J672,'数据'!S:T,2,0),"")</f>
        <v/>
      </c>
      <c r="P672" s="30" t="str">
        <f t="shared" si="43"/>
        <v/>
      </c>
      <c r="Q672" s="31" t="str">
        <f t="shared" si="46"/>
        <v/>
      </c>
    </row>
    <row r="673" spans="1:17" ht="15">
      <c r="A673" s="48">
        <v>671</v>
      </c>
      <c r="H673" s="30" t="str">
        <f>IF(_xlfn.IFERROR(VLOOKUP(G673,'数据'!S:T,2,0),"否")="否","否","是")</f>
        <v>否</v>
      </c>
      <c r="I673" s="31" t="str">
        <f t="shared" si="44"/>
        <v/>
      </c>
      <c r="K673" s="30" t="str">
        <f>IF(M673="-","",IF(M673&lt;&gt;"",COUNTIF($M$2:M673,M673),""))</f>
        <v/>
      </c>
      <c r="L673" s="30" t="str">
        <f>_xlfn.IFERROR(VLOOKUP(G673,'数据'!P:Q,2,0),"")</f>
        <v/>
      </c>
      <c r="M673" s="30" t="str">
        <f t="shared" si="45"/>
        <v>-</v>
      </c>
      <c r="N673" s="30" t="str">
        <f>_xlfn.IFERROR(VLOOKUP(J673,'数据'!S:T,2,0),"")</f>
        <v/>
      </c>
      <c r="P673" s="30" t="str">
        <f t="shared" si="43"/>
        <v/>
      </c>
      <c r="Q673" s="31" t="str">
        <f t="shared" si="46"/>
        <v/>
      </c>
    </row>
    <row r="674" spans="1:17" ht="15">
      <c r="A674" s="48">
        <v>672</v>
      </c>
      <c r="H674" s="30" t="str">
        <f>IF(_xlfn.IFERROR(VLOOKUP(G674,'数据'!S:T,2,0),"否")="否","否","是")</f>
        <v>否</v>
      </c>
      <c r="I674" s="31" t="str">
        <f t="shared" si="44"/>
        <v/>
      </c>
      <c r="K674" s="30" t="str">
        <f>IF(M674="-","",IF(M674&lt;&gt;"",COUNTIF($M$2:M674,M674),""))</f>
        <v/>
      </c>
      <c r="L674" s="30" t="str">
        <f>_xlfn.IFERROR(VLOOKUP(G674,'数据'!P:Q,2,0),"")</f>
        <v/>
      </c>
      <c r="M674" s="30" t="str">
        <f t="shared" si="45"/>
        <v>-</v>
      </c>
      <c r="N674" s="30" t="str">
        <f>_xlfn.IFERROR(VLOOKUP(J674,'数据'!S:T,2,0),"")</f>
        <v/>
      </c>
      <c r="P674" s="30" t="str">
        <f t="shared" si="43"/>
        <v/>
      </c>
      <c r="Q674" s="31" t="str">
        <f t="shared" si="46"/>
        <v/>
      </c>
    </row>
    <row r="675" spans="1:17" ht="15">
      <c r="A675" s="48">
        <v>673</v>
      </c>
      <c r="H675" s="30" t="str">
        <f>IF(_xlfn.IFERROR(VLOOKUP(G675,'数据'!S:T,2,0),"否")="否","否","是")</f>
        <v>否</v>
      </c>
      <c r="I675" s="31" t="str">
        <f t="shared" si="44"/>
        <v/>
      </c>
      <c r="K675" s="30" t="str">
        <f>IF(M675="-","",IF(M675&lt;&gt;"",COUNTIF($M$2:M675,M675),""))</f>
        <v/>
      </c>
      <c r="L675" s="30" t="str">
        <f>_xlfn.IFERROR(VLOOKUP(G675,'数据'!P:Q,2,0),"")</f>
        <v/>
      </c>
      <c r="M675" s="30" t="str">
        <f t="shared" si="45"/>
        <v>-</v>
      </c>
      <c r="N675" s="30" t="str">
        <f>_xlfn.IFERROR(VLOOKUP(J675,'数据'!S:T,2,0),"")</f>
        <v/>
      </c>
      <c r="P675" s="30" t="str">
        <f t="shared" si="43"/>
        <v/>
      </c>
      <c r="Q675" s="31" t="str">
        <f t="shared" si="46"/>
        <v/>
      </c>
    </row>
    <row r="676" spans="1:17" ht="15">
      <c r="A676" s="48">
        <v>674</v>
      </c>
      <c r="H676" s="30" t="str">
        <f>IF(_xlfn.IFERROR(VLOOKUP(G676,'数据'!S:T,2,0),"否")="否","否","是")</f>
        <v>否</v>
      </c>
      <c r="I676" s="31" t="str">
        <f t="shared" si="44"/>
        <v/>
      </c>
      <c r="K676" s="30" t="str">
        <f>IF(M676="-","",IF(M676&lt;&gt;"",COUNTIF($M$2:M676,M676),""))</f>
        <v/>
      </c>
      <c r="L676" s="30" t="str">
        <f>_xlfn.IFERROR(VLOOKUP(G676,'数据'!P:Q,2,0),"")</f>
        <v/>
      </c>
      <c r="M676" s="30" t="str">
        <f t="shared" si="45"/>
        <v>-</v>
      </c>
      <c r="N676" s="30" t="str">
        <f>_xlfn.IFERROR(VLOOKUP(J676,'数据'!S:T,2,0),"")</f>
        <v/>
      </c>
      <c r="P676" s="30" t="str">
        <f t="shared" si="43"/>
        <v/>
      </c>
      <c r="Q676" s="31" t="str">
        <f t="shared" si="46"/>
        <v/>
      </c>
    </row>
    <row r="677" spans="1:17" ht="15">
      <c r="A677" s="48">
        <v>675</v>
      </c>
      <c r="H677" s="30" t="str">
        <f>IF(_xlfn.IFERROR(VLOOKUP(G677,'数据'!S:T,2,0),"否")="否","否","是")</f>
        <v>否</v>
      </c>
      <c r="I677" s="31" t="str">
        <f t="shared" si="44"/>
        <v/>
      </c>
      <c r="K677" s="30" t="str">
        <f>IF(M677="-","",IF(M677&lt;&gt;"",COUNTIF($M$2:M677,M677),""))</f>
        <v/>
      </c>
      <c r="L677" s="30" t="str">
        <f>_xlfn.IFERROR(VLOOKUP(G677,'数据'!P:Q,2,0),"")</f>
        <v/>
      </c>
      <c r="M677" s="30" t="str">
        <f t="shared" si="45"/>
        <v>-</v>
      </c>
      <c r="N677" s="30" t="str">
        <f>_xlfn.IFERROR(VLOOKUP(J677,'数据'!S:T,2,0),"")</f>
        <v/>
      </c>
      <c r="P677" s="30" t="str">
        <f t="shared" si="43"/>
        <v/>
      </c>
      <c r="Q677" s="31" t="str">
        <f t="shared" si="46"/>
        <v/>
      </c>
    </row>
    <row r="678" spans="1:17" ht="15">
      <c r="A678" s="48">
        <v>676</v>
      </c>
      <c r="H678" s="30" t="str">
        <f>IF(_xlfn.IFERROR(VLOOKUP(G678,'数据'!S:T,2,0),"否")="否","否","是")</f>
        <v>否</v>
      </c>
      <c r="I678" s="31" t="str">
        <f t="shared" si="44"/>
        <v/>
      </c>
      <c r="K678" s="30" t="str">
        <f>IF(M678="-","",IF(M678&lt;&gt;"",COUNTIF($M$2:M678,M678),""))</f>
        <v/>
      </c>
      <c r="L678" s="30" t="str">
        <f>_xlfn.IFERROR(VLOOKUP(G678,'数据'!P:Q,2,0),"")</f>
        <v/>
      </c>
      <c r="M678" s="30" t="str">
        <f t="shared" si="45"/>
        <v>-</v>
      </c>
      <c r="N678" s="30" t="str">
        <f>_xlfn.IFERROR(VLOOKUP(J678,'数据'!S:T,2,0),"")</f>
        <v/>
      </c>
      <c r="P678" s="30" t="str">
        <f aca="true" t="shared" si="47" ref="P678:P741">IF(O678=10,"D10",IF(O678=30,"D30",IF(O678="永久","Y","")))</f>
        <v/>
      </c>
      <c r="Q678" s="31" t="str">
        <f t="shared" si="46"/>
        <v/>
      </c>
    </row>
    <row r="679" spans="1:17" ht="15">
      <c r="A679" s="48">
        <v>677</v>
      </c>
      <c r="H679" s="30" t="str">
        <f>IF(_xlfn.IFERROR(VLOOKUP(G679,'数据'!S:T,2,0),"否")="否","否","是")</f>
        <v>否</v>
      </c>
      <c r="I679" s="31" t="str">
        <f aca="true" t="shared" si="48" ref="I679:I742">IF(G679&lt;&gt;"",H679,"")</f>
        <v/>
      </c>
      <c r="K679" s="30" t="str">
        <f>IF(M679="-","",IF(M679&lt;&gt;"",COUNTIF($M$2:M679,M679),""))</f>
        <v/>
      </c>
      <c r="L679" s="30" t="str">
        <f>_xlfn.IFERROR(VLOOKUP(G679,'数据'!P:Q,2,0),"")</f>
        <v/>
      </c>
      <c r="M679" s="30" t="str">
        <f aca="true" t="shared" si="49" ref="M679:M742">E679&amp;"-"&amp;L679&amp;N679</f>
        <v>-</v>
      </c>
      <c r="N679" s="30" t="str">
        <f>_xlfn.IFERROR(VLOOKUP(J679,'数据'!S:T,2,0),"")</f>
        <v/>
      </c>
      <c r="P679" s="30" t="str">
        <f t="shared" si="47"/>
        <v/>
      </c>
      <c r="Q679" s="31" t="str">
        <f t="shared" si="46"/>
        <v/>
      </c>
    </row>
    <row r="680" spans="1:17" ht="15">
      <c r="A680" s="48">
        <v>678</v>
      </c>
      <c r="H680" s="30" t="str">
        <f>IF(_xlfn.IFERROR(VLOOKUP(G680,'数据'!S:T,2,0),"否")="否","否","是")</f>
        <v>否</v>
      </c>
      <c r="I680" s="31" t="str">
        <f t="shared" si="48"/>
        <v/>
      </c>
      <c r="K680" s="30" t="str">
        <f>IF(M680="-","",IF(M680&lt;&gt;"",COUNTIF($M$2:M680,M680),""))</f>
        <v/>
      </c>
      <c r="L680" s="30" t="str">
        <f>_xlfn.IFERROR(VLOOKUP(G680,'数据'!P:Q,2,0),"")</f>
        <v/>
      </c>
      <c r="M680" s="30" t="str">
        <f t="shared" si="49"/>
        <v>-</v>
      </c>
      <c r="N680" s="30" t="str">
        <f>_xlfn.IFERROR(VLOOKUP(J680,'数据'!S:T,2,0),"")</f>
        <v/>
      </c>
      <c r="P680" s="30" t="str">
        <f t="shared" si="47"/>
        <v/>
      </c>
      <c r="Q680" s="31" t="str">
        <f t="shared" si="46"/>
        <v/>
      </c>
    </row>
    <row r="681" spans="1:17" ht="15">
      <c r="A681" s="48">
        <v>679</v>
      </c>
      <c r="H681" s="30" t="str">
        <f>IF(_xlfn.IFERROR(VLOOKUP(G681,'数据'!S:T,2,0),"否")="否","否","是")</f>
        <v>否</v>
      </c>
      <c r="I681" s="31" t="str">
        <f t="shared" si="48"/>
        <v/>
      </c>
      <c r="K681" s="30" t="str">
        <f>IF(M681="-","",IF(M681&lt;&gt;"",COUNTIF($M$2:M681,M681),""))</f>
        <v/>
      </c>
      <c r="L681" s="30" t="str">
        <f>_xlfn.IFERROR(VLOOKUP(G681,'数据'!P:Q,2,0),"")</f>
        <v/>
      </c>
      <c r="M681" s="30" t="str">
        <f t="shared" si="49"/>
        <v>-</v>
      </c>
      <c r="N681" s="30" t="str">
        <f>_xlfn.IFERROR(VLOOKUP(J681,'数据'!S:T,2,0),"")</f>
        <v/>
      </c>
      <c r="P681" s="30" t="str">
        <f t="shared" si="47"/>
        <v/>
      </c>
      <c r="Q681" s="31" t="str">
        <f t="shared" si="46"/>
        <v/>
      </c>
    </row>
    <row r="682" spans="1:17" ht="15">
      <c r="A682" s="48">
        <v>680</v>
      </c>
      <c r="H682" s="30" t="str">
        <f>IF(_xlfn.IFERROR(VLOOKUP(G682,'数据'!S:T,2,0),"否")="否","否","是")</f>
        <v>否</v>
      </c>
      <c r="I682" s="31" t="str">
        <f t="shared" si="48"/>
        <v/>
      </c>
      <c r="K682" s="30" t="str">
        <f>IF(M682="-","",IF(M682&lt;&gt;"",COUNTIF($M$2:M682,M682),""))</f>
        <v/>
      </c>
      <c r="L682" s="30" t="str">
        <f>_xlfn.IFERROR(VLOOKUP(G682,'数据'!P:Q,2,0),"")</f>
        <v/>
      </c>
      <c r="M682" s="30" t="str">
        <f t="shared" si="49"/>
        <v>-</v>
      </c>
      <c r="N682" s="30" t="str">
        <f>_xlfn.IFERROR(VLOOKUP(J682,'数据'!S:T,2,0),"")</f>
        <v/>
      </c>
      <c r="P682" s="30" t="str">
        <f t="shared" si="47"/>
        <v/>
      </c>
      <c r="Q682" s="31" t="str">
        <f t="shared" si="46"/>
        <v/>
      </c>
    </row>
    <row r="683" spans="1:17" ht="15">
      <c r="A683" s="48">
        <v>681</v>
      </c>
      <c r="H683" s="30" t="str">
        <f>IF(_xlfn.IFERROR(VLOOKUP(G683,'数据'!S:T,2,0),"否")="否","否","是")</f>
        <v>否</v>
      </c>
      <c r="I683" s="31" t="str">
        <f t="shared" si="48"/>
        <v/>
      </c>
      <c r="K683" s="30" t="str">
        <f>IF(M683="-","",IF(M683&lt;&gt;"",COUNTIF($M$2:M683,M683),""))</f>
        <v/>
      </c>
      <c r="L683" s="30" t="str">
        <f>_xlfn.IFERROR(VLOOKUP(G683,'数据'!P:Q,2,0),"")</f>
        <v/>
      </c>
      <c r="M683" s="30" t="str">
        <f t="shared" si="49"/>
        <v>-</v>
      </c>
      <c r="N683" s="30" t="str">
        <f>_xlfn.IFERROR(VLOOKUP(J683,'数据'!S:T,2,0),"")</f>
        <v/>
      </c>
      <c r="P683" s="30" t="str">
        <f t="shared" si="47"/>
        <v/>
      </c>
      <c r="Q683" s="31" t="str">
        <f t="shared" si="46"/>
        <v/>
      </c>
    </row>
    <row r="684" spans="1:17" ht="15">
      <c r="A684" s="48">
        <v>682</v>
      </c>
      <c r="H684" s="30" t="str">
        <f>IF(_xlfn.IFERROR(VLOOKUP(G684,'数据'!S:T,2,0),"否")="否","否","是")</f>
        <v>否</v>
      </c>
      <c r="I684" s="31" t="str">
        <f t="shared" si="48"/>
        <v/>
      </c>
      <c r="K684" s="30" t="str">
        <f>IF(M684="-","",IF(M684&lt;&gt;"",COUNTIF($M$2:M684,M684),""))</f>
        <v/>
      </c>
      <c r="L684" s="30" t="str">
        <f>_xlfn.IFERROR(VLOOKUP(G684,'数据'!P:Q,2,0),"")</f>
        <v/>
      </c>
      <c r="M684" s="30" t="str">
        <f t="shared" si="49"/>
        <v>-</v>
      </c>
      <c r="N684" s="30" t="str">
        <f>_xlfn.IFERROR(VLOOKUP(J684,'数据'!S:T,2,0),"")</f>
        <v/>
      </c>
      <c r="P684" s="30" t="str">
        <f t="shared" si="47"/>
        <v/>
      </c>
      <c r="Q684" s="31" t="str">
        <f t="shared" si="46"/>
        <v/>
      </c>
    </row>
    <row r="685" spans="1:17" ht="15">
      <c r="A685" s="48">
        <v>683</v>
      </c>
      <c r="H685" s="30" t="str">
        <f>IF(_xlfn.IFERROR(VLOOKUP(G685,'数据'!S:T,2,0),"否")="否","否","是")</f>
        <v>否</v>
      </c>
      <c r="I685" s="31" t="str">
        <f t="shared" si="48"/>
        <v/>
      </c>
      <c r="K685" s="30" t="str">
        <f>IF(M685="-","",IF(M685&lt;&gt;"",COUNTIF($M$2:M685,M685),""))</f>
        <v/>
      </c>
      <c r="L685" s="30" t="str">
        <f>_xlfn.IFERROR(VLOOKUP(G685,'数据'!P:Q,2,0),"")</f>
        <v/>
      </c>
      <c r="M685" s="30" t="str">
        <f t="shared" si="49"/>
        <v>-</v>
      </c>
      <c r="N685" s="30" t="str">
        <f>_xlfn.IFERROR(VLOOKUP(J685,'数据'!S:T,2,0),"")</f>
        <v/>
      </c>
      <c r="P685" s="30" t="str">
        <f t="shared" si="47"/>
        <v/>
      </c>
      <c r="Q685" s="31" t="str">
        <f t="shared" si="46"/>
        <v/>
      </c>
    </row>
    <row r="686" spans="1:17" ht="15">
      <c r="A686" s="48">
        <v>684</v>
      </c>
      <c r="H686" s="30" t="str">
        <f>IF(_xlfn.IFERROR(VLOOKUP(G686,'数据'!S:T,2,0),"否")="否","否","是")</f>
        <v>否</v>
      </c>
      <c r="I686" s="31" t="str">
        <f t="shared" si="48"/>
        <v/>
      </c>
      <c r="K686" s="30" t="str">
        <f>IF(M686="-","",IF(M686&lt;&gt;"",COUNTIF($M$2:M686,M686),""))</f>
        <v/>
      </c>
      <c r="L686" s="30" t="str">
        <f>_xlfn.IFERROR(VLOOKUP(G686,'数据'!P:Q,2,0),"")</f>
        <v/>
      </c>
      <c r="M686" s="30" t="str">
        <f t="shared" si="49"/>
        <v>-</v>
      </c>
      <c r="N686" s="30" t="str">
        <f>_xlfn.IFERROR(VLOOKUP(J686,'数据'!S:T,2,0),"")</f>
        <v/>
      </c>
      <c r="P686" s="30" t="str">
        <f t="shared" si="47"/>
        <v/>
      </c>
      <c r="Q686" s="31" t="str">
        <f t="shared" si="46"/>
        <v/>
      </c>
    </row>
    <row r="687" spans="1:17" ht="15">
      <c r="A687" s="48">
        <v>685</v>
      </c>
      <c r="H687" s="30" t="str">
        <f>IF(_xlfn.IFERROR(VLOOKUP(G687,'数据'!S:T,2,0),"否")="否","否","是")</f>
        <v>否</v>
      </c>
      <c r="I687" s="31" t="str">
        <f t="shared" si="48"/>
        <v/>
      </c>
      <c r="K687" s="30" t="str">
        <f>IF(M687="-","",IF(M687&lt;&gt;"",COUNTIF($M$2:M687,M687),""))</f>
        <v/>
      </c>
      <c r="L687" s="30" t="str">
        <f>_xlfn.IFERROR(VLOOKUP(G687,'数据'!P:Q,2,0),"")</f>
        <v/>
      </c>
      <c r="M687" s="30" t="str">
        <f t="shared" si="49"/>
        <v>-</v>
      </c>
      <c r="N687" s="30" t="str">
        <f>_xlfn.IFERROR(VLOOKUP(J687,'数据'!S:T,2,0),"")</f>
        <v/>
      </c>
      <c r="P687" s="30" t="str">
        <f t="shared" si="47"/>
        <v/>
      </c>
      <c r="Q687" s="31" t="str">
        <f t="shared" si="46"/>
        <v/>
      </c>
    </row>
    <row r="688" spans="1:17" ht="15">
      <c r="A688" s="48">
        <v>686</v>
      </c>
      <c r="H688" s="30" t="str">
        <f>IF(_xlfn.IFERROR(VLOOKUP(G688,'数据'!S:T,2,0),"否")="否","否","是")</f>
        <v>否</v>
      </c>
      <c r="I688" s="31" t="str">
        <f t="shared" si="48"/>
        <v/>
      </c>
      <c r="K688" s="30" t="str">
        <f>IF(M688="-","",IF(M688&lt;&gt;"",COUNTIF($M$2:M688,M688),""))</f>
        <v/>
      </c>
      <c r="L688" s="30" t="str">
        <f>_xlfn.IFERROR(VLOOKUP(G688,'数据'!P:Q,2,0),"")</f>
        <v/>
      </c>
      <c r="M688" s="30" t="str">
        <f t="shared" si="49"/>
        <v>-</v>
      </c>
      <c r="N688" s="30" t="str">
        <f>_xlfn.IFERROR(VLOOKUP(J688,'数据'!S:T,2,0),"")</f>
        <v/>
      </c>
      <c r="P688" s="30" t="str">
        <f t="shared" si="47"/>
        <v/>
      </c>
      <c r="Q688" s="31" t="str">
        <f t="shared" si="46"/>
        <v/>
      </c>
    </row>
    <row r="689" spans="1:17" ht="15">
      <c r="A689" s="48">
        <v>687</v>
      </c>
      <c r="H689" s="30" t="str">
        <f>IF(_xlfn.IFERROR(VLOOKUP(G689,'数据'!S:T,2,0),"否")="否","否","是")</f>
        <v>否</v>
      </c>
      <c r="I689" s="31" t="str">
        <f t="shared" si="48"/>
        <v/>
      </c>
      <c r="K689" s="30" t="str">
        <f>IF(M689="-","",IF(M689&lt;&gt;"",COUNTIF($M$2:M689,M689),""))</f>
        <v/>
      </c>
      <c r="L689" s="30" t="str">
        <f>_xlfn.IFERROR(VLOOKUP(G689,'数据'!P:Q,2,0),"")</f>
        <v/>
      </c>
      <c r="M689" s="30" t="str">
        <f t="shared" si="49"/>
        <v>-</v>
      </c>
      <c r="N689" s="30" t="str">
        <f>_xlfn.IFERROR(VLOOKUP(J689,'数据'!S:T,2,0),"")</f>
        <v/>
      </c>
      <c r="P689" s="30" t="str">
        <f t="shared" si="47"/>
        <v/>
      </c>
      <c r="Q689" s="31" t="str">
        <f t="shared" si="46"/>
        <v/>
      </c>
    </row>
    <row r="690" spans="1:17" ht="15">
      <c r="A690" s="48">
        <v>688</v>
      </c>
      <c r="H690" s="30" t="str">
        <f>IF(_xlfn.IFERROR(VLOOKUP(G690,'数据'!S:T,2,0),"否")="否","否","是")</f>
        <v>否</v>
      </c>
      <c r="I690" s="31" t="str">
        <f t="shared" si="48"/>
        <v/>
      </c>
      <c r="K690" s="30" t="str">
        <f>IF(M690="-","",IF(M690&lt;&gt;"",COUNTIF($M$2:M690,M690),""))</f>
        <v/>
      </c>
      <c r="L690" s="30" t="str">
        <f>_xlfn.IFERROR(VLOOKUP(G690,'数据'!P:Q,2,0),"")</f>
        <v/>
      </c>
      <c r="M690" s="30" t="str">
        <f t="shared" si="49"/>
        <v>-</v>
      </c>
      <c r="N690" s="30" t="str">
        <f>_xlfn.IFERROR(VLOOKUP(J690,'数据'!S:T,2,0),"")</f>
        <v/>
      </c>
      <c r="P690" s="30" t="str">
        <f t="shared" si="47"/>
        <v/>
      </c>
      <c r="Q690" s="31" t="str">
        <f t="shared" si="46"/>
        <v/>
      </c>
    </row>
    <row r="691" spans="1:17" ht="15">
      <c r="A691" s="48">
        <v>689</v>
      </c>
      <c r="H691" s="30" t="str">
        <f>IF(_xlfn.IFERROR(VLOOKUP(G691,'数据'!S:T,2,0),"否")="否","否","是")</f>
        <v>否</v>
      </c>
      <c r="I691" s="31" t="str">
        <f t="shared" si="48"/>
        <v/>
      </c>
      <c r="K691" s="30" t="str">
        <f>IF(M691="-","",IF(M691&lt;&gt;"",COUNTIF($M$2:M691,M691),""))</f>
        <v/>
      </c>
      <c r="L691" s="30" t="str">
        <f>_xlfn.IFERROR(VLOOKUP(G691,'数据'!P:Q,2,0),"")</f>
        <v/>
      </c>
      <c r="M691" s="30" t="str">
        <f t="shared" si="49"/>
        <v>-</v>
      </c>
      <c r="N691" s="30" t="str">
        <f>_xlfn.IFERROR(VLOOKUP(J691,'数据'!S:T,2,0),"")</f>
        <v/>
      </c>
      <c r="P691" s="30" t="str">
        <f t="shared" si="47"/>
        <v/>
      </c>
      <c r="Q691" s="31" t="str">
        <f t="shared" si="46"/>
        <v/>
      </c>
    </row>
    <row r="692" spans="1:17" ht="15">
      <c r="A692" s="48">
        <v>690</v>
      </c>
      <c r="H692" s="30" t="str">
        <f>IF(_xlfn.IFERROR(VLOOKUP(G692,'数据'!S:T,2,0),"否")="否","否","是")</f>
        <v>否</v>
      </c>
      <c r="I692" s="31" t="str">
        <f t="shared" si="48"/>
        <v/>
      </c>
      <c r="K692" s="30" t="str">
        <f>IF(M692="-","",IF(M692&lt;&gt;"",COUNTIF($M$2:M692,M692),""))</f>
        <v/>
      </c>
      <c r="L692" s="30" t="str">
        <f>_xlfn.IFERROR(VLOOKUP(G692,'数据'!P:Q,2,0),"")</f>
        <v/>
      </c>
      <c r="M692" s="30" t="str">
        <f t="shared" si="49"/>
        <v>-</v>
      </c>
      <c r="N692" s="30" t="str">
        <f>_xlfn.IFERROR(VLOOKUP(J692,'数据'!S:T,2,0),"")</f>
        <v/>
      </c>
      <c r="P692" s="30" t="str">
        <f t="shared" si="47"/>
        <v/>
      </c>
      <c r="Q692" s="31" t="str">
        <f t="shared" si="46"/>
        <v/>
      </c>
    </row>
    <row r="693" spans="1:17" ht="15">
      <c r="A693" s="48">
        <v>691</v>
      </c>
      <c r="H693" s="30" t="str">
        <f>IF(_xlfn.IFERROR(VLOOKUP(G693,'数据'!S:T,2,0),"否")="否","否","是")</f>
        <v>否</v>
      </c>
      <c r="I693" s="31" t="str">
        <f t="shared" si="48"/>
        <v/>
      </c>
      <c r="K693" s="30" t="str">
        <f>IF(M693="-","",IF(M693&lt;&gt;"",COUNTIF($M$2:M693,M693),""))</f>
        <v/>
      </c>
      <c r="L693" s="30" t="str">
        <f>_xlfn.IFERROR(VLOOKUP(G693,'数据'!P:Q,2,0),"")</f>
        <v/>
      </c>
      <c r="M693" s="30" t="str">
        <f t="shared" si="49"/>
        <v>-</v>
      </c>
      <c r="N693" s="30" t="str">
        <f>_xlfn.IFERROR(VLOOKUP(J693,'数据'!S:T,2,0),"")</f>
        <v/>
      </c>
      <c r="P693" s="30" t="str">
        <f t="shared" si="47"/>
        <v/>
      </c>
      <c r="Q693" s="31" t="str">
        <f t="shared" si="46"/>
        <v/>
      </c>
    </row>
    <row r="694" spans="1:17" ht="15">
      <c r="A694" s="48">
        <v>692</v>
      </c>
      <c r="H694" s="30" t="str">
        <f>IF(_xlfn.IFERROR(VLOOKUP(G694,'数据'!S:T,2,0),"否")="否","否","是")</f>
        <v>否</v>
      </c>
      <c r="I694" s="31" t="str">
        <f t="shared" si="48"/>
        <v/>
      </c>
      <c r="K694" s="30" t="str">
        <f>IF(M694="-","",IF(M694&lt;&gt;"",COUNTIF($M$2:M694,M694),""))</f>
        <v/>
      </c>
      <c r="L694" s="30" t="str">
        <f>_xlfn.IFERROR(VLOOKUP(G694,'数据'!P:Q,2,0),"")</f>
        <v/>
      </c>
      <c r="M694" s="30" t="str">
        <f t="shared" si="49"/>
        <v>-</v>
      </c>
      <c r="N694" s="30" t="str">
        <f>_xlfn.IFERROR(VLOOKUP(J694,'数据'!S:T,2,0),"")</f>
        <v/>
      </c>
      <c r="P694" s="30" t="str">
        <f t="shared" si="47"/>
        <v/>
      </c>
      <c r="Q694" s="31" t="str">
        <f t="shared" si="46"/>
        <v/>
      </c>
    </row>
    <row r="695" spans="1:17" ht="15">
      <c r="A695" s="48">
        <v>693</v>
      </c>
      <c r="H695" s="30" t="str">
        <f>IF(_xlfn.IFERROR(VLOOKUP(G695,'数据'!S:T,2,0),"否")="否","否","是")</f>
        <v>否</v>
      </c>
      <c r="I695" s="31" t="str">
        <f t="shared" si="48"/>
        <v/>
      </c>
      <c r="K695" s="30" t="str">
        <f>IF(M695="-","",IF(M695&lt;&gt;"",COUNTIF($M$2:M695,M695),""))</f>
        <v/>
      </c>
      <c r="L695" s="30" t="str">
        <f>_xlfn.IFERROR(VLOOKUP(G695,'数据'!P:Q,2,0),"")</f>
        <v/>
      </c>
      <c r="M695" s="30" t="str">
        <f t="shared" si="49"/>
        <v>-</v>
      </c>
      <c r="N695" s="30" t="str">
        <f>_xlfn.IFERROR(VLOOKUP(J695,'数据'!S:T,2,0),"")</f>
        <v/>
      </c>
      <c r="P695" s="30" t="str">
        <f t="shared" si="47"/>
        <v/>
      </c>
      <c r="Q695" s="31" t="str">
        <f t="shared" si="46"/>
        <v/>
      </c>
    </row>
    <row r="696" spans="1:17" ht="15">
      <c r="A696" s="48">
        <v>694</v>
      </c>
      <c r="H696" s="30" t="str">
        <f>IF(_xlfn.IFERROR(VLOOKUP(G696,'数据'!S:T,2,0),"否")="否","否","是")</f>
        <v>否</v>
      </c>
      <c r="I696" s="31" t="str">
        <f t="shared" si="48"/>
        <v/>
      </c>
      <c r="K696" s="30" t="str">
        <f>IF(M696="-","",IF(M696&lt;&gt;"",COUNTIF($M$2:M696,M696),""))</f>
        <v/>
      </c>
      <c r="L696" s="30" t="str">
        <f>_xlfn.IFERROR(VLOOKUP(G696,'数据'!P:Q,2,0),"")</f>
        <v/>
      </c>
      <c r="M696" s="30" t="str">
        <f t="shared" si="49"/>
        <v>-</v>
      </c>
      <c r="N696" s="30" t="str">
        <f>_xlfn.IFERROR(VLOOKUP(J696,'数据'!S:T,2,0),"")</f>
        <v/>
      </c>
      <c r="P696" s="30" t="str">
        <f t="shared" si="47"/>
        <v/>
      </c>
      <c r="Q696" s="31" t="str">
        <f t="shared" si="46"/>
        <v/>
      </c>
    </row>
    <row r="697" spans="1:17" ht="15">
      <c r="A697" s="48">
        <v>695</v>
      </c>
      <c r="H697" s="30" t="str">
        <f>IF(_xlfn.IFERROR(VLOOKUP(G697,'数据'!S:T,2,0),"否")="否","否","是")</f>
        <v>否</v>
      </c>
      <c r="I697" s="31" t="str">
        <f t="shared" si="48"/>
        <v/>
      </c>
      <c r="K697" s="30" t="str">
        <f>IF(M697="-","",IF(M697&lt;&gt;"",COUNTIF($M$2:M697,M697),""))</f>
        <v/>
      </c>
      <c r="L697" s="30" t="str">
        <f>_xlfn.IFERROR(VLOOKUP(G697,'数据'!P:Q,2,0),"")</f>
        <v/>
      </c>
      <c r="M697" s="30" t="str">
        <f t="shared" si="49"/>
        <v>-</v>
      </c>
      <c r="N697" s="30" t="str">
        <f>_xlfn.IFERROR(VLOOKUP(J697,'数据'!S:T,2,0),"")</f>
        <v/>
      </c>
      <c r="P697" s="30" t="str">
        <f t="shared" si="47"/>
        <v/>
      </c>
      <c r="Q697" s="31" t="str">
        <f t="shared" si="46"/>
        <v/>
      </c>
    </row>
    <row r="698" spans="1:17" ht="15">
      <c r="A698" s="48">
        <v>696</v>
      </c>
      <c r="H698" s="30" t="str">
        <f>IF(_xlfn.IFERROR(VLOOKUP(G698,'数据'!S:T,2,0),"否")="否","否","是")</f>
        <v>否</v>
      </c>
      <c r="I698" s="31" t="str">
        <f t="shared" si="48"/>
        <v/>
      </c>
      <c r="K698" s="30" t="str">
        <f>IF(M698="-","",IF(M698&lt;&gt;"",COUNTIF($M$2:M698,M698),""))</f>
        <v/>
      </c>
      <c r="L698" s="30" t="str">
        <f>_xlfn.IFERROR(VLOOKUP(G698,'数据'!P:Q,2,0),"")</f>
        <v/>
      </c>
      <c r="M698" s="30" t="str">
        <f t="shared" si="49"/>
        <v>-</v>
      </c>
      <c r="N698" s="30" t="str">
        <f>_xlfn.IFERROR(VLOOKUP(J698,'数据'!S:T,2,0),"")</f>
        <v/>
      </c>
      <c r="P698" s="30" t="str">
        <f t="shared" si="47"/>
        <v/>
      </c>
      <c r="Q698" s="31" t="str">
        <f t="shared" si="46"/>
        <v/>
      </c>
    </row>
    <row r="699" spans="1:17" ht="15">
      <c r="A699" s="48">
        <v>697</v>
      </c>
      <c r="H699" s="30" t="str">
        <f>IF(_xlfn.IFERROR(VLOOKUP(G699,'数据'!S:T,2,0),"否")="否","否","是")</f>
        <v>否</v>
      </c>
      <c r="I699" s="31" t="str">
        <f t="shared" si="48"/>
        <v/>
      </c>
      <c r="K699" s="30" t="str">
        <f>IF(M699="-","",IF(M699&lt;&gt;"",COUNTIF($M$2:M699,M699),""))</f>
        <v/>
      </c>
      <c r="L699" s="30" t="str">
        <f>_xlfn.IFERROR(VLOOKUP(G699,'数据'!P:Q,2,0),"")</f>
        <v/>
      </c>
      <c r="M699" s="30" t="str">
        <f t="shared" si="49"/>
        <v>-</v>
      </c>
      <c r="N699" s="30" t="str">
        <f>_xlfn.IFERROR(VLOOKUP(J699,'数据'!S:T,2,0),"")</f>
        <v/>
      </c>
      <c r="P699" s="30" t="str">
        <f t="shared" si="47"/>
        <v/>
      </c>
      <c r="Q699" s="31" t="str">
        <f t="shared" si="46"/>
        <v/>
      </c>
    </row>
    <row r="700" spans="1:17" ht="15">
      <c r="A700" s="48">
        <v>698</v>
      </c>
      <c r="H700" s="30" t="str">
        <f>IF(_xlfn.IFERROR(VLOOKUP(G700,'数据'!S:T,2,0),"否")="否","否","是")</f>
        <v>否</v>
      </c>
      <c r="I700" s="31" t="str">
        <f t="shared" si="48"/>
        <v/>
      </c>
      <c r="K700" s="30" t="str">
        <f>IF(M700="-","",IF(M700&lt;&gt;"",COUNTIF($M$2:M700,M700),""))</f>
        <v/>
      </c>
      <c r="L700" s="30" t="str">
        <f>_xlfn.IFERROR(VLOOKUP(G700,'数据'!P:Q,2,0),"")</f>
        <v/>
      </c>
      <c r="M700" s="30" t="str">
        <f t="shared" si="49"/>
        <v>-</v>
      </c>
      <c r="N700" s="30" t="str">
        <f>_xlfn.IFERROR(VLOOKUP(J700,'数据'!S:T,2,0),"")</f>
        <v/>
      </c>
      <c r="P700" s="30" t="str">
        <f t="shared" si="47"/>
        <v/>
      </c>
      <c r="Q700" s="31" t="str">
        <f t="shared" si="46"/>
        <v/>
      </c>
    </row>
    <row r="701" spans="1:17" ht="15">
      <c r="A701" s="48">
        <v>699</v>
      </c>
      <c r="H701" s="30" t="str">
        <f>IF(_xlfn.IFERROR(VLOOKUP(G701,'数据'!S:T,2,0),"否")="否","否","是")</f>
        <v>否</v>
      </c>
      <c r="I701" s="31" t="str">
        <f t="shared" si="48"/>
        <v/>
      </c>
      <c r="K701" s="30" t="str">
        <f>IF(M701="-","",IF(M701&lt;&gt;"",COUNTIF($M$2:M701,M701),""))</f>
        <v/>
      </c>
      <c r="L701" s="30" t="str">
        <f>_xlfn.IFERROR(VLOOKUP(G701,'数据'!P:Q,2,0),"")</f>
        <v/>
      </c>
      <c r="M701" s="30" t="str">
        <f t="shared" si="49"/>
        <v>-</v>
      </c>
      <c r="N701" s="30" t="str">
        <f>_xlfn.IFERROR(VLOOKUP(J701,'数据'!S:T,2,0),"")</f>
        <v/>
      </c>
      <c r="P701" s="30" t="str">
        <f t="shared" si="47"/>
        <v/>
      </c>
      <c r="Q701" s="31" t="str">
        <f t="shared" si="46"/>
        <v/>
      </c>
    </row>
    <row r="702" spans="1:17" ht="15">
      <c r="A702" s="48">
        <v>700</v>
      </c>
      <c r="H702" s="30" t="str">
        <f>IF(_xlfn.IFERROR(VLOOKUP(G702,'数据'!S:T,2,0),"否")="否","否","是")</f>
        <v>否</v>
      </c>
      <c r="I702" s="31" t="str">
        <f t="shared" si="48"/>
        <v/>
      </c>
      <c r="K702" s="30" t="str">
        <f>IF(M702="-","",IF(M702&lt;&gt;"",COUNTIF($M$2:M702,M702),""))</f>
        <v/>
      </c>
      <c r="L702" s="30" t="str">
        <f>_xlfn.IFERROR(VLOOKUP(G702,'数据'!P:Q,2,0),"")</f>
        <v/>
      </c>
      <c r="M702" s="30" t="str">
        <f t="shared" si="49"/>
        <v>-</v>
      </c>
      <c r="N702" s="30" t="str">
        <f>_xlfn.IFERROR(VLOOKUP(J702,'数据'!S:T,2,0),"")</f>
        <v/>
      </c>
      <c r="P702" s="30" t="str">
        <f t="shared" si="47"/>
        <v/>
      </c>
      <c r="Q702" s="31" t="str">
        <f t="shared" si="46"/>
        <v/>
      </c>
    </row>
    <row r="703" spans="1:17" ht="15">
      <c r="A703" s="48">
        <v>701</v>
      </c>
      <c r="H703" s="30" t="str">
        <f>IF(_xlfn.IFERROR(VLOOKUP(G703,'数据'!S:T,2,0),"否")="否","否","是")</f>
        <v>否</v>
      </c>
      <c r="I703" s="31" t="str">
        <f t="shared" si="48"/>
        <v/>
      </c>
      <c r="K703" s="30" t="str">
        <f>IF(M703="-","",IF(M703&lt;&gt;"",COUNTIF($M$2:M703,M703),""))</f>
        <v/>
      </c>
      <c r="L703" s="30" t="str">
        <f>_xlfn.IFERROR(VLOOKUP(G703,'数据'!P:Q,2,0),"")</f>
        <v/>
      </c>
      <c r="M703" s="30" t="str">
        <f t="shared" si="49"/>
        <v>-</v>
      </c>
      <c r="N703" s="30" t="str">
        <f>_xlfn.IFERROR(VLOOKUP(J703,'数据'!S:T,2,0),"")</f>
        <v/>
      </c>
      <c r="P703" s="30" t="str">
        <f t="shared" si="47"/>
        <v/>
      </c>
      <c r="Q703" s="31" t="str">
        <f t="shared" si="46"/>
        <v/>
      </c>
    </row>
    <row r="704" spans="1:17" ht="15">
      <c r="A704" s="48">
        <v>702</v>
      </c>
      <c r="H704" s="30" t="str">
        <f>IF(_xlfn.IFERROR(VLOOKUP(G704,'数据'!S:T,2,0),"否")="否","否","是")</f>
        <v>否</v>
      </c>
      <c r="I704" s="31" t="str">
        <f t="shared" si="48"/>
        <v/>
      </c>
      <c r="K704" s="30" t="str">
        <f>IF(M704="-","",IF(M704&lt;&gt;"",COUNTIF($M$2:M704,M704),""))</f>
        <v/>
      </c>
      <c r="L704" s="30" t="str">
        <f>_xlfn.IFERROR(VLOOKUP(G704,'数据'!P:Q,2,0),"")</f>
        <v/>
      </c>
      <c r="M704" s="30" t="str">
        <f t="shared" si="49"/>
        <v>-</v>
      </c>
      <c r="N704" s="30" t="str">
        <f>_xlfn.IFERROR(VLOOKUP(J704,'数据'!S:T,2,0),"")</f>
        <v/>
      </c>
      <c r="P704" s="30" t="str">
        <f t="shared" si="47"/>
        <v/>
      </c>
      <c r="Q704" s="31" t="str">
        <f t="shared" si="46"/>
        <v/>
      </c>
    </row>
    <row r="705" spans="1:17" ht="15">
      <c r="A705" s="48">
        <v>703</v>
      </c>
      <c r="H705" s="30" t="str">
        <f>IF(_xlfn.IFERROR(VLOOKUP(G705,'数据'!S:T,2,0),"否")="否","否","是")</f>
        <v>否</v>
      </c>
      <c r="I705" s="31" t="str">
        <f t="shared" si="48"/>
        <v/>
      </c>
      <c r="K705" s="30" t="str">
        <f>IF(M705="-","",IF(M705&lt;&gt;"",COUNTIF($M$2:M705,M705),""))</f>
        <v/>
      </c>
      <c r="L705" s="30" t="str">
        <f>_xlfn.IFERROR(VLOOKUP(G705,'数据'!P:Q,2,0),"")</f>
        <v/>
      </c>
      <c r="M705" s="30" t="str">
        <f t="shared" si="49"/>
        <v>-</v>
      </c>
      <c r="N705" s="30" t="str">
        <f>_xlfn.IFERROR(VLOOKUP(J705,'数据'!S:T,2,0),"")</f>
        <v/>
      </c>
      <c r="P705" s="30" t="str">
        <f t="shared" si="47"/>
        <v/>
      </c>
      <c r="Q705" s="31" t="str">
        <f t="shared" si="46"/>
        <v/>
      </c>
    </row>
    <row r="706" spans="1:17" ht="15">
      <c r="A706" s="48">
        <v>704</v>
      </c>
      <c r="H706" s="30" t="str">
        <f>IF(_xlfn.IFERROR(VLOOKUP(G706,'数据'!S:T,2,0),"否")="否","否","是")</f>
        <v>否</v>
      </c>
      <c r="I706" s="31" t="str">
        <f t="shared" si="48"/>
        <v/>
      </c>
      <c r="K706" s="30" t="str">
        <f>IF(M706="-","",IF(M706&lt;&gt;"",COUNTIF($M$2:M706,M706),""))</f>
        <v/>
      </c>
      <c r="L706" s="30" t="str">
        <f>_xlfn.IFERROR(VLOOKUP(G706,'数据'!P:Q,2,0),"")</f>
        <v/>
      </c>
      <c r="M706" s="30" t="str">
        <f t="shared" si="49"/>
        <v>-</v>
      </c>
      <c r="N706" s="30" t="str">
        <f>_xlfn.IFERROR(VLOOKUP(J706,'数据'!S:T,2,0),"")</f>
        <v/>
      </c>
      <c r="P706" s="30" t="str">
        <f t="shared" si="47"/>
        <v/>
      </c>
      <c r="Q706" s="31" t="str">
        <f t="shared" si="46"/>
        <v/>
      </c>
    </row>
    <row r="707" spans="1:17" ht="15">
      <c r="A707" s="48">
        <v>705</v>
      </c>
      <c r="H707" s="30" t="str">
        <f>IF(_xlfn.IFERROR(VLOOKUP(G707,'数据'!S:T,2,0),"否")="否","否","是")</f>
        <v>否</v>
      </c>
      <c r="I707" s="31" t="str">
        <f t="shared" si="48"/>
        <v/>
      </c>
      <c r="K707" s="30" t="str">
        <f>IF(M707="-","",IF(M707&lt;&gt;"",COUNTIF($M$2:M707,M707),""))</f>
        <v/>
      </c>
      <c r="L707" s="30" t="str">
        <f>_xlfn.IFERROR(VLOOKUP(G707,'数据'!P:Q,2,0),"")</f>
        <v/>
      </c>
      <c r="M707" s="30" t="str">
        <f t="shared" si="49"/>
        <v>-</v>
      </c>
      <c r="N707" s="30" t="str">
        <f>_xlfn.IFERROR(VLOOKUP(J707,'数据'!S:T,2,0),"")</f>
        <v/>
      </c>
      <c r="P707" s="30" t="str">
        <f t="shared" si="47"/>
        <v/>
      </c>
      <c r="Q707" s="31" t="str">
        <f t="shared" si="46"/>
        <v/>
      </c>
    </row>
    <row r="708" spans="1:17" ht="15">
      <c r="A708" s="48">
        <v>706</v>
      </c>
      <c r="H708" s="30" t="str">
        <f>IF(_xlfn.IFERROR(VLOOKUP(G708,'数据'!S:T,2,0),"否")="否","否","是")</f>
        <v>否</v>
      </c>
      <c r="I708" s="31" t="str">
        <f t="shared" si="48"/>
        <v/>
      </c>
      <c r="K708" s="30" t="str">
        <f>IF(M708="-","",IF(M708&lt;&gt;"",COUNTIF($M$2:M708,M708),""))</f>
        <v/>
      </c>
      <c r="L708" s="30" t="str">
        <f>_xlfn.IFERROR(VLOOKUP(G708,'数据'!P:Q,2,0),"")</f>
        <v/>
      </c>
      <c r="M708" s="30" t="str">
        <f t="shared" si="49"/>
        <v>-</v>
      </c>
      <c r="N708" s="30" t="str">
        <f>_xlfn.IFERROR(VLOOKUP(J708,'数据'!S:T,2,0),"")</f>
        <v/>
      </c>
      <c r="P708" s="30" t="str">
        <f t="shared" si="47"/>
        <v/>
      </c>
      <c r="Q708" s="31" t="str">
        <f aca="true" t="shared" si="50" ref="Q708:Q771">IF(L708&lt;&gt;"",IF(N708="",(E708&amp;"-"&amp;L708&amp;"-"&amp;P708),E708&amp;"-"&amp;L708&amp;"•"&amp;N708&amp;"-"&amp;P708),"")</f>
        <v/>
      </c>
    </row>
    <row r="709" spans="1:17" ht="15">
      <c r="A709" s="48">
        <v>707</v>
      </c>
      <c r="H709" s="30" t="str">
        <f>IF(_xlfn.IFERROR(VLOOKUP(G709,'数据'!S:T,2,0),"否")="否","否","是")</f>
        <v>否</v>
      </c>
      <c r="I709" s="31" t="str">
        <f t="shared" si="48"/>
        <v/>
      </c>
      <c r="K709" s="30" t="str">
        <f>IF(M709="-","",IF(M709&lt;&gt;"",COUNTIF($M$2:M709,M709),""))</f>
        <v/>
      </c>
      <c r="L709" s="30" t="str">
        <f>_xlfn.IFERROR(VLOOKUP(G709,'数据'!P:Q,2,0),"")</f>
        <v/>
      </c>
      <c r="M709" s="30" t="str">
        <f t="shared" si="49"/>
        <v>-</v>
      </c>
      <c r="N709" s="30" t="str">
        <f>_xlfn.IFERROR(VLOOKUP(J709,'数据'!S:T,2,0),"")</f>
        <v/>
      </c>
      <c r="P709" s="30" t="str">
        <f t="shared" si="47"/>
        <v/>
      </c>
      <c r="Q709" s="31" t="str">
        <f t="shared" si="50"/>
        <v/>
      </c>
    </row>
    <row r="710" spans="1:17" ht="15">
      <c r="A710" s="48">
        <v>708</v>
      </c>
      <c r="H710" s="30" t="str">
        <f>IF(_xlfn.IFERROR(VLOOKUP(G710,'数据'!S:T,2,0),"否")="否","否","是")</f>
        <v>否</v>
      </c>
      <c r="I710" s="31" t="str">
        <f t="shared" si="48"/>
        <v/>
      </c>
      <c r="K710" s="30" t="str">
        <f>IF(M710="-","",IF(M710&lt;&gt;"",COUNTIF($M$2:M710,M710),""))</f>
        <v/>
      </c>
      <c r="L710" s="30" t="str">
        <f>_xlfn.IFERROR(VLOOKUP(G710,'数据'!P:Q,2,0),"")</f>
        <v/>
      </c>
      <c r="M710" s="30" t="str">
        <f t="shared" si="49"/>
        <v>-</v>
      </c>
      <c r="N710" s="30" t="str">
        <f>_xlfn.IFERROR(VLOOKUP(J710,'数据'!S:T,2,0),"")</f>
        <v/>
      </c>
      <c r="P710" s="30" t="str">
        <f t="shared" si="47"/>
        <v/>
      </c>
      <c r="Q710" s="31" t="str">
        <f t="shared" si="50"/>
        <v/>
      </c>
    </row>
    <row r="711" spans="1:17" ht="15">
      <c r="A711" s="48">
        <v>709</v>
      </c>
      <c r="H711" s="30" t="str">
        <f>IF(_xlfn.IFERROR(VLOOKUP(G711,'数据'!S:T,2,0),"否")="否","否","是")</f>
        <v>否</v>
      </c>
      <c r="I711" s="31" t="str">
        <f t="shared" si="48"/>
        <v/>
      </c>
      <c r="K711" s="30" t="str">
        <f>IF(M711="-","",IF(M711&lt;&gt;"",COUNTIF($M$2:M711,M711),""))</f>
        <v/>
      </c>
      <c r="L711" s="30" t="str">
        <f>_xlfn.IFERROR(VLOOKUP(G711,'数据'!P:Q,2,0),"")</f>
        <v/>
      </c>
      <c r="M711" s="30" t="str">
        <f t="shared" si="49"/>
        <v>-</v>
      </c>
      <c r="N711" s="30" t="str">
        <f>_xlfn.IFERROR(VLOOKUP(J711,'数据'!S:T,2,0),"")</f>
        <v/>
      </c>
      <c r="P711" s="30" t="str">
        <f t="shared" si="47"/>
        <v/>
      </c>
      <c r="Q711" s="31" t="str">
        <f t="shared" si="50"/>
        <v/>
      </c>
    </row>
    <row r="712" spans="1:17" ht="15">
      <c r="A712" s="48">
        <v>710</v>
      </c>
      <c r="H712" s="30" t="str">
        <f>IF(_xlfn.IFERROR(VLOOKUP(G712,'数据'!S:T,2,0),"否")="否","否","是")</f>
        <v>否</v>
      </c>
      <c r="I712" s="31" t="str">
        <f t="shared" si="48"/>
        <v/>
      </c>
      <c r="K712" s="30" t="str">
        <f>IF(M712="-","",IF(M712&lt;&gt;"",COUNTIF($M$2:M712,M712),""))</f>
        <v/>
      </c>
      <c r="L712" s="30" t="str">
        <f>_xlfn.IFERROR(VLOOKUP(G712,'数据'!P:Q,2,0),"")</f>
        <v/>
      </c>
      <c r="M712" s="30" t="str">
        <f t="shared" si="49"/>
        <v>-</v>
      </c>
      <c r="N712" s="30" t="str">
        <f>_xlfn.IFERROR(VLOOKUP(J712,'数据'!S:T,2,0),"")</f>
        <v/>
      </c>
      <c r="P712" s="30" t="str">
        <f t="shared" si="47"/>
        <v/>
      </c>
      <c r="Q712" s="31" t="str">
        <f t="shared" si="50"/>
        <v/>
      </c>
    </row>
    <row r="713" spans="1:17" ht="15">
      <c r="A713" s="48">
        <v>711</v>
      </c>
      <c r="H713" s="30" t="str">
        <f>IF(_xlfn.IFERROR(VLOOKUP(G713,'数据'!S:T,2,0),"否")="否","否","是")</f>
        <v>否</v>
      </c>
      <c r="I713" s="31" t="str">
        <f t="shared" si="48"/>
        <v/>
      </c>
      <c r="K713" s="30" t="str">
        <f>IF(M713="-","",IF(M713&lt;&gt;"",COUNTIF($M$2:M713,M713),""))</f>
        <v/>
      </c>
      <c r="L713" s="30" t="str">
        <f>_xlfn.IFERROR(VLOOKUP(G713,'数据'!P:Q,2,0),"")</f>
        <v/>
      </c>
      <c r="M713" s="30" t="str">
        <f t="shared" si="49"/>
        <v>-</v>
      </c>
      <c r="N713" s="30" t="str">
        <f>_xlfn.IFERROR(VLOOKUP(J713,'数据'!S:T,2,0),"")</f>
        <v/>
      </c>
      <c r="P713" s="30" t="str">
        <f t="shared" si="47"/>
        <v/>
      </c>
      <c r="Q713" s="31" t="str">
        <f t="shared" si="50"/>
        <v/>
      </c>
    </row>
    <row r="714" spans="1:17" ht="15">
      <c r="A714" s="48">
        <v>712</v>
      </c>
      <c r="H714" s="30" t="str">
        <f>IF(_xlfn.IFERROR(VLOOKUP(G714,'数据'!S:T,2,0),"否")="否","否","是")</f>
        <v>否</v>
      </c>
      <c r="I714" s="31" t="str">
        <f t="shared" si="48"/>
        <v/>
      </c>
      <c r="K714" s="30" t="str">
        <f>IF(M714="-","",IF(M714&lt;&gt;"",COUNTIF($M$2:M714,M714),""))</f>
        <v/>
      </c>
      <c r="L714" s="30" t="str">
        <f>_xlfn.IFERROR(VLOOKUP(G714,'数据'!P:Q,2,0),"")</f>
        <v/>
      </c>
      <c r="M714" s="30" t="str">
        <f t="shared" si="49"/>
        <v>-</v>
      </c>
      <c r="N714" s="30" t="str">
        <f>_xlfn.IFERROR(VLOOKUP(J714,'数据'!S:T,2,0),"")</f>
        <v/>
      </c>
      <c r="P714" s="30" t="str">
        <f t="shared" si="47"/>
        <v/>
      </c>
      <c r="Q714" s="31" t="str">
        <f t="shared" si="50"/>
        <v/>
      </c>
    </row>
    <row r="715" spans="1:17" ht="15">
      <c r="A715" s="48">
        <v>713</v>
      </c>
      <c r="H715" s="30" t="str">
        <f>IF(_xlfn.IFERROR(VLOOKUP(G715,'数据'!S:T,2,0),"否")="否","否","是")</f>
        <v>否</v>
      </c>
      <c r="I715" s="31" t="str">
        <f t="shared" si="48"/>
        <v/>
      </c>
      <c r="K715" s="30" t="str">
        <f>IF(M715="-","",IF(M715&lt;&gt;"",COUNTIF($M$2:M715,M715),""))</f>
        <v/>
      </c>
      <c r="L715" s="30" t="str">
        <f>_xlfn.IFERROR(VLOOKUP(G715,'数据'!P:Q,2,0),"")</f>
        <v/>
      </c>
      <c r="M715" s="30" t="str">
        <f t="shared" si="49"/>
        <v>-</v>
      </c>
      <c r="N715" s="30" t="str">
        <f>_xlfn.IFERROR(VLOOKUP(J715,'数据'!S:T,2,0),"")</f>
        <v/>
      </c>
      <c r="P715" s="30" t="str">
        <f t="shared" si="47"/>
        <v/>
      </c>
      <c r="Q715" s="31" t="str">
        <f t="shared" si="50"/>
        <v/>
      </c>
    </row>
    <row r="716" spans="1:17" ht="15">
      <c r="A716" s="48">
        <v>714</v>
      </c>
      <c r="H716" s="30" t="str">
        <f>IF(_xlfn.IFERROR(VLOOKUP(G716,'数据'!S:T,2,0),"否")="否","否","是")</f>
        <v>否</v>
      </c>
      <c r="I716" s="31" t="str">
        <f t="shared" si="48"/>
        <v/>
      </c>
      <c r="K716" s="30" t="str">
        <f>IF(M716="-","",IF(M716&lt;&gt;"",COUNTIF($M$2:M716,M716),""))</f>
        <v/>
      </c>
      <c r="L716" s="30" t="str">
        <f>_xlfn.IFERROR(VLOOKUP(G716,'数据'!P:Q,2,0),"")</f>
        <v/>
      </c>
      <c r="M716" s="30" t="str">
        <f t="shared" si="49"/>
        <v>-</v>
      </c>
      <c r="N716" s="30" t="str">
        <f>_xlfn.IFERROR(VLOOKUP(J716,'数据'!S:T,2,0),"")</f>
        <v/>
      </c>
      <c r="P716" s="30" t="str">
        <f t="shared" si="47"/>
        <v/>
      </c>
      <c r="Q716" s="31" t="str">
        <f t="shared" si="50"/>
        <v/>
      </c>
    </row>
    <row r="717" spans="1:17" ht="15">
      <c r="A717" s="48">
        <v>715</v>
      </c>
      <c r="H717" s="30" t="str">
        <f>IF(_xlfn.IFERROR(VLOOKUP(G717,'数据'!S:T,2,0),"否")="否","否","是")</f>
        <v>否</v>
      </c>
      <c r="I717" s="31" t="str">
        <f t="shared" si="48"/>
        <v/>
      </c>
      <c r="K717" s="30" t="str">
        <f>IF(M717="-","",IF(M717&lt;&gt;"",COUNTIF($M$2:M717,M717),""))</f>
        <v/>
      </c>
      <c r="L717" s="30" t="str">
        <f>_xlfn.IFERROR(VLOOKUP(G717,'数据'!P:Q,2,0),"")</f>
        <v/>
      </c>
      <c r="M717" s="30" t="str">
        <f t="shared" si="49"/>
        <v>-</v>
      </c>
      <c r="N717" s="30" t="str">
        <f>_xlfn.IFERROR(VLOOKUP(J717,'数据'!S:T,2,0),"")</f>
        <v/>
      </c>
      <c r="P717" s="30" t="str">
        <f t="shared" si="47"/>
        <v/>
      </c>
      <c r="Q717" s="31" t="str">
        <f t="shared" si="50"/>
        <v/>
      </c>
    </row>
    <row r="718" spans="1:17" ht="15">
      <c r="A718" s="48">
        <v>716</v>
      </c>
      <c r="H718" s="30" t="str">
        <f>IF(_xlfn.IFERROR(VLOOKUP(G718,'数据'!S:T,2,0),"否")="否","否","是")</f>
        <v>否</v>
      </c>
      <c r="I718" s="31" t="str">
        <f t="shared" si="48"/>
        <v/>
      </c>
      <c r="K718" s="30" t="str">
        <f>IF(M718="-","",IF(M718&lt;&gt;"",COUNTIF($M$2:M718,M718),""))</f>
        <v/>
      </c>
      <c r="L718" s="30" t="str">
        <f>_xlfn.IFERROR(VLOOKUP(G718,'数据'!P:Q,2,0),"")</f>
        <v/>
      </c>
      <c r="M718" s="30" t="str">
        <f t="shared" si="49"/>
        <v>-</v>
      </c>
      <c r="N718" s="30" t="str">
        <f>_xlfn.IFERROR(VLOOKUP(J718,'数据'!S:T,2,0),"")</f>
        <v/>
      </c>
      <c r="P718" s="30" t="str">
        <f t="shared" si="47"/>
        <v/>
      </c>
      <c r="Q718" s="31" t="str">
        <f t="shared" si="50"/>
        <v/>
      </c>
    </row>
    <row r="719" spans="1:17" ht="15">
      <c r="A719" s="48">
        <v>717</v>
      </c>
      <c r="H719" s="30" t="str">
        <f>IF(_xlfn.IFERROR(VLOOKUP(G719,'数据'!S:T,2,0),"否")="否","否","是")</f>
        <v>否</v>
      </c>
      <c r="I719" s="31" t="str">
        <f t="shared" si="48"/>
        <v/>
      </c>
      <c r="K719" s="30" t="str">
        <f>IF(M719="-","",IF(M719&lt;&gt;"",COUNTIF($M$2:M719,M719),""))</f>
        <v/>
      </c>
      <c r="L719" s="30" t="str">
        <f>_xlfn.IFERROR(VLOOKUP(G719,'数据'!P:Q,2,0),"")</f>
        <v/>
      </c>
      <c r="M719" s="30" t="str">
        <f t="shared" si="49"/>
        <v>-</v>
      </c>
      <c r="N719" s="30" t="str">
        <f>_xlfn.IFERROR(VLOOKUP(J719,'数据'!S:T,2,0),"")</f>
        <v/>
      </c>
      <c r="P719" s="30" t="str">
        <f t="shared" si="47"/>
        <v/>
      </c>
      <c r="Q719" s="31" t="str">
        <f t="shared" si="50"/>
        <v/>
      </c>
    </row>
    <row r="720" spans="1:17" ht="15">
      <c r="A720" s="48">
        <v>718</v>
      </c>
      <c r="H720" s="30" t="str">
        <f>IF(_xlfn.IFERROR(VLOOKUP(G720,'数据'!S:T,2,0),"否")="否","否","是")</f>
        <v>否</v>
      </c>
      <c r="I720" s="31" t="str">
        <f t="shared" si="48"/>
        <v/>
      </c>
      <c r="K720" s="30" t="str">
        <f>IF(M720="-","",IF(M720&lt;&gt;"",COUNTIF($M$2:M720,M720),""))</f>
        <v/>
      </c>
      <c r="L720" s="30" t="str">
        <f>_xlfn.IFERROR(VLOOKUP(G720,'数据'!P:Q,2,0),"")</f>
        <v/>
      </c>
      <c r="M720" s="30" t="str">
        <f t="shared" si="49"/>
        <v>-</v>
      </c>
      <c r="N720" s="30" t="str">
        <f>_xlfn.IFERROR(VLOOKUP(J720,'数据'!S:T,2,0),"")</f>
        <v/>
      </c>
      <c r="P720" s="30" t="str">
        <f t="shared" si="47"/>
        <v/>
      </c>
      <c r="Q720" s="31" t="str">
        <f t="shared" si="50"/>
        <v/>
      </c>
    </row>
    <row r="721" spans="1:17" ht="15">
      <c r="A721" s="48">
        <v>719</v>
      </c>
      <c r="H721" s="30" t="str">
        <f>IF(_xlfn.IFERROR(VLOOKUP(G721,'数据'!S:T,2,0),"否")="否","否","是")</f>
        <v>否</v>
      </c>
      <c r="I721" s="31" t="str">
        <f t="shared" si="48"/>
        <v/>
      </c>
      <c r="K721" s="30" t="str">
        <f>IF(M721="-","",IF(M721&lt;&gt;"",COUNTIF($M$2:M721,M721),""))</f>
        <v/>
      </c>
      <c r="L721" s="30" t="str">
        <f>_xlfn.IFERROR(VLOOKUP(G721,'数据'!P:Q,2,0),"")</f>
        <v/>
      </c>
      <c r="M721" s="30" t="str">
        <f t="shared" si="49"/>
        <v>-</v>
      </c>
      <c r="N721" s="30" t="str">
        <f>_xlfn.IFERROR(VLOOKUP(J721,'数据'!S:T,2,0),"")</f>
        <v/>
      </c>
      <c r="P721" s="30" t="str">
        <f t="shared" si="47"/>
        <v/>
      </c>
      <c r="Q721" s="31" t="str">
        <f t="shared" si="50"/>
        <v/>
      </c>
    </row>
    <row r="722" spans="1:17" ht="15">
      <c r="A722" s="48">
        <v>720</v>
      </c>
      <c r="H722" s="30" t="str">
        <f>IF(_xlfn.IFERROR(VLOOKUP(G722,'数据'!S:T,2,0),"否")="否","否","是")</f>
        <v>否</v>
      </c>
      <c r="I722" s="31" t="str">
        <f t="shared" si="48"/>
        <v/>
      </c>
      <c r="K722" s="30" t="str">
        <f>IF(M722="-","",IF(M722&lt;&gt;"",COUNTIF($M$2:M722,M722),""))</f>
        <v/>
      </c>
      <c r="L722" s="30" t="str">
        <f>_xlfn.IFERROR(VLOOKUP(G722,'数据'!P:Q,2,0),"")</f>
        <v/>
      </c>
      <c r="M722" s="30" t="str">
        <f t="shared" si="49"/>
        <v>-</v>
      </c>
      <c r="N722" s="30" t="str">
        <f>_xlfn.IFERROR(VLOOKUP(J722,'数据'!S:T,2,0),"")</f>
        <v/>
      </c>
      <c r="P722" s="30" t="str">
        <f t="shared" si="47"/>
        <v/>
      </c>
      <c r="Q722" s="31" t="str">
        <f t="shared" si="50"/>
        <v/>
      </c>
    </row>
    <row r="723" spans="1:17" ht="15">
      <c r="A723" s="48">
        <v>721</v>
      </c>
      <c r="H723" s="30" t="str">
        <f>IF(_xlfn.IFERROR(VLOOKUP(G723,'数据'!S:T,2,0),"否")="否","否","是")</f>
        <v>否</v>
      </c>
      <c r="I723" s="31" t="str">
        <f t="shared" si="48"/>
        <v/>
      </c>
      <c r="K723" s="30" t="str">
        <f>IF(M723="-","",IF(M723&lt;&gt;"",COUNTIF($M$2:M723,M723),""))</f>
        <v/>
      </c>
      <c r="L723" s="30" t="str">
        <f>_xlfn.IFERROR(VLOOKUP(G723,'数据'!P:Q,2,0),"")</f>
        <v/>
      </c>
      <c r="M723" s="30" t="str">
        <f t="shared" si="49"/>
        <v>-</v>
      </c>
      <c r="N723" s="30" t="str">
        <f>_xlfn.IFERROR(VLOOKUP(J723,'数据'!S:T,2,0),"")</f>
        <v/>
      </c>
      <c r="P723" s="30" t="str">
        <f t="shared" si="47"/>
        <v/>
      </c>
      <c r="Q723" s="31" t="str">
        <f t="shared" si="50"/>
        <v/>
      </c>
    </row>
    <row r="724" spans="1:17" ht="15">
      <c r="A724" s="48">
        <v>722</v>
      </c>
      <c r="H724" s="30" t="str">
        <f>IF(_xlfn.IFERROR(VLOOKUP(G724,'数据'!S:T,2,0),"否")="否","否","是")</f>
        <v>否</v>
      </c>
      <c r="I724" s="31" t="str">
        <f t="shared" si="48"/>
        <v/>
      </c>
      <c r="K724" s="30" t="str">
        <f>IF(M724="-","",IF(M724&lt;&gt;"",COUNTIF($M$2:M724,M724),""))</f>
        <v/>
      </c>
      <c r="L724" s="30" t="str">
        <f>_xlfn.IFERROR(VLOOKUP(G724,'数据'!P:Q,2,0),"")</f>
        <v/>
      </c>
      <c r="M724" s="30" t="str">
        <f t="shared" si="49"/>
        <v>-</v>
      </c>
      <c r="N724" s="30" t="str">
        <f>_xlfn.IFERROR(VLOOKUP(J724,'数据'!S:T,2,0),"")</f>
        <v/>
      </c>
      <c r="P724" s="30" t="str">
        <f t="shared" si="47"/>
        <v/>
      </c>
      <c r="Q724" s="31" t="str">
        <f t="shared" si="50"/>
        <v/>
      </c>
    </row>
    <row r="725" spans="1:17" ht="15">
      <c r="A725" s="48">
        <v>723</v>
      </c>
      <c r="H725" s="30" t="str">
        <f>IF(_xlfn.IFERROR(VLOOKUP(G725,'数据'!S:T,2,0),"否")="否","否","是")</f>
        <v>否</v>
      </c>
      <c r="I725" s="31" t="str">
        <f t="shared" si="48"/>
        <v/>
      </c>
      <c r="K725" s="30" t="str">
        <f>IF(M725="-","",IF(M725&lt;&gt;"",COUNTIF($M$2:M725,M725),""))</f>
        <v/>
      </c>
      <c r="L725" s="30" t="str">
        <f>_xlfn.IFERROR(VLOOKUP(G725,'数据'!P:Q,2,0),"")</f>
        <v/>
      </c>
      <c r="M725" s="30" t="str">
        <f t="shared" si="49"/>
        <v>-</v>
      </c>
      <c r="N725" s="30" t="str">
        <f>_xlfn.IFERROR(VLOOKUP(J725,'数据'!S:T,2,0),"")</f>
        <v/>
      </c>
      <c r="P725" s="30" t="str">
        <f t="shared" si="47"/>
        <v/>
      </c>
      <c r="Q725" s="31" t="str">
        <f t="shared" si="50"/>
        <v/>
      </c>
    </row>
    <row r="726" spans="1:17" ht="15">
      <c r="A726" s="48">
        <v>724</v>
      </c>
      <c r="H726" s="30" t="str">
        <f>IF(_xlfn.IFERROR(VLOOKUP(G726,'数据'!S:T,2,0),"否")="否","否","是")</f>
        <v>否</v>
      </c>
      <c r="I726" s="31" t="str">
        <f t="shared" si="48"/>
        <v/>
      </c>
      <c r="K726" s="30" t="str">
        <f>IF(M726="-","",IF(M726&lt;&gt;"",COUNTIF($M$2:M726,M726),""))</f>
        <v/>
      </c>
      <c r="L726" s="30" t="str">
        <f>_xlfn.IFERROR(VLOOKUP(G726,'数据'!P:Q,2,0),"")</f>
        <v/>
      </c>
      <c r="M726" s="30" t="str">
        <f t="shared" si="49"/>
        <v>-</v>
      </c>
      <c r="N726" s="30" t="str">
        <f>_xlfn.IFERROR(VLOOKUP(J726,'数据'!S:T,2,0),"")</f>
        <v/>
      </c>
      <c r="P726" s="30" t="str">
        <f t="shared" si="47"/>
        <v/>
      </c>
      <c r="Q726" s="31" t="str">
        <f t="shared" si="50"/>
        <v/>
      </c>
    </row>
    <row r="727" spans="1:17" ht="15">
      <c r="A727" s="48">
        <v>725</v>
      </c>
      <c r="H727" s="30" t="str">
        <f>IF(_xlfn.IFERROR(VLOOKUP(G727,'数据'!S:T,2,0),"否")="否","否","是")</f>
        <v>否</v>
      </c>
      <c r="I727" s="31" t="str">
        <f t="shared" si="48"/>
        <v/>
      </c>
      <c r="K727" s="30" t="str">
        <f>IF(M727="-","",IF(M727&lt;&gt;"",COUNTIF($M$2:M727,M727),""))</f>
        <v/>
      </c>
      <c r="L727" s="30" t="str">
        <f>_xlfn.IFERROR(VLOOKUP(G727,'数据'!P:Q,2,0),"")</f>
        <v/>
      </c>
      <c r="M727" s="30" t="str">
        <f t="shared" si="49"/>
        <v>-</v>
      </c>
      <c r="N727" s="30" t="str">
        <f>_xlfn.IFERROR(VLOOKUP(J727,'数据'!S:T,2,0),"")</f>
        <v/>
      </c>
      <c r="P727" s="30" t="str">
        <f t="shared" si="47"/>
        <v/>
      </c>
      <c r="Q727" s="31" t="str">
        <f t="shared" si="50"/>
        <v/>
      </c>
    </row>
    <row r="728" spans="1:17" ht="15">
      <c r="A728" s="48">
        <v>726</v>
      </c>
      <c r="H728" s="30" t="str">
        <f>IF(_xlfn.IFERROR(VLOOKUP(G728,'数据'!S:T,2,0),"否")="否","否","是")</f>
        <v>否</v>
      </c>
      <c r="I728" s="31" t="str">
        <f t="shared" si="48"/>
        <v/>
      </c>
      <c r="K728" s="30" t="str">
        <f>IF(M728="-","",IF(M728&lt;&gt;"",COUNTIF($M$2:M728,M728),""))</f>
        <v/>
      </c>
      <c r="L728" s="30" t="str">
        <f>_xlfn.IFERROR(VLOOKUP(G728,'数据'!P:Q,2,0),"")</f>
        <v/>
      </c>
      <c r="M728" s="30" t="str">
        <f t="shared" si="49"/>
        <v>-</v>
      </c>
      <c r="N728" s="30" t="str">
        <f>_xlfn.IFERROR(VLOOKUP(J728,'数据'!S:T,2,0),"")</f>
        <v/>
      </c>
      <c r="P728" s="30" t="str">
        <f t="shared" si="47"/>
        <v/>
      </c>
      <c r="Q728" s="31" t="str">
        <f t="shared" si="50"/>
        <v/>
      </c>
    </row>
    <row r="729" spans="1:17" ht="15">
      <c r="A729" s="48">
        <v>727</v>
      </c>
      <c r="H729" s="30" t="str">
        <f>IF(_xlfn.IFERROR(VLOOKUP(G729,'数据'!S:T,2,0),"否")="否","否","是")</f>
        <v>否</v>
      </c>
      <c r="I729" s="31" t="str">
        <f t="shared" si="48"/>
        <v/>
      </c>
      <c r="K729" s="30" t="str">
        <f>IF(M729="-","",IF(M729&lt;&gt;"",COUNTIF($M$2:M729,M729),""))</f>
        <v/>
      </c>
      <c r="L729" s="30" t="str">
        <f>_xlfn.IFERROR(VLOOKUP(G729,'数据'!P:Q,2,0),"")</f>
        <v/>
      </c>
      <c r="M729" s="30" t="str">
        <f t="shared" si="49"/>
        <v>-</v>
      </c>
      <c r="N729" s="30" t="str">
        <f>_xlfn.IFERROR(VLOOKUP(J729,'数据'!S:T,2,0),"")</f>
        <v/>
      </c>
      <c r="P729" s="30" t="str">
        <f t="shared" si="47"/>
        <v/>
      </c>
      <c r="Q729" s="31" t="str">
        <f t="shared" si="50"/>
        <v/>
      </c>
    </row>
    <row r="730" spans="1:17" ht="15">
      <c r="A730" s="48">
        <v>728</v>
      </c>
      <c r="H730" s="30" t="str">
        <f>IF(_xlfn.IFERROR(VLOOKUP(G730,'数据'!S:T,2,0),"否")="否","否","是")</f>
        <v>否</v>
      </c>
      <c r="I730" s="31" t="str">
        <f t="shared" si="48"/>
        <v/>
      </c>
      <c r="K730" s="30" t="str">
        <f>IF(M730="-","",IF(M730&lt;&gt;"",COUNTIF($M$2:M730,M730),""))</f>
        <v/>
      </c>
      <c r="L730" s="30" t="str">
        <f>_xlfn.IFERROR(VLOOKUP(G730,'数据'!P:Q,2,0),"")</f>
        <v/>
      </c>
      <c r="M730" s="30" t="str">
        <f t="shared" si="49"/>
        <v>-</v>
      </c>
      <c r="N730" s="30" t="str">
        <f>_xlfn.IFERROR(VLOOKUP(J730,'数据'!S:T,2,0),"")</f>
        <v/>
      </c>
      <c r="P730" s="30" t="str">
        <f t="shared" si="47"/>
        <v/>
      </c>
      <c r="Q730" s="31" t="str">
        <f t="shared" si="50"/>
        <v/>
      </c>
    </row>
    <row r="731" spans="1:17" ht="15">
      <c r="A731" s="48">
        <v>729</v>
      </c>
      <c r="H731" s="30" t="str">
        <f>IF(_xlfn.IFERROR(VLOOKUP(G731,'数据'!S:T,2,0),"否")="否","否","是")</f>
        <v>否</v>
      </c>
      <c r="I731" s="31" t="str">
        <f t="shared" si="48"/>
        <v/>
      </c>
      <c r="K731" s="30" t="str">
        <f>IF(M731="-","",IF(M731&lt;&gt;"",COUNTIF($M$2:M731,M731),""))</f>
        <v/>
      </c>
      <c r="L731" s="30" t="str">
        <f>_xlfn.IFERROR(VLOOKUP(G731,'数据'!P:Q,2,0),"")</f>
        <v/>
      </c>
      <c r="M731" s="30" t="str">
        <f t="shared" si="49"/>
        <v>-</v>
      </c>
      <c r="N731" s="30" t="str">
        <f>_xlfn.IFERROR(VLOOKUP(J731,'数据'!S:T,2,0),"")</f>
        <v/>
      </c>
      <c r="P731" s="30" t="str">
        <f t="shared" si="47"/>
        <v/>
      </c>
      <c r="Q731" s="31" t="str">
        <f t="shared" si="50"/>
        <v/>
      </c>
    </row>
    <row r="732" spans="1:17" ht="15">
      <c r="A732" s="48">
        <v>730</v>
      </c>
      <c r="H732" s="30" t="str">
        <f>IF(_xlfn.IFERROR(VLOOKUP(G732,'数据'!S:T,2,0),"否")="否","否","是")</f>
        <v>否</v>
      </c>
      <c r="I732" s="31" t="str">
        <f t="shared" si="48"/>
        <v/>
      </c>
      <c r="K732" s="30" t="str">
        <f>IF(M732="-","",IF(M732&lt;&gt;"",COUNTIF($M$2:M732,M732),""))</f>
        <v/>
      </c>
      <c r="L732" s="30" t="str">
        <f>_xlfn.IFERROR(VLOOKUP(G732,'数据'!P:Q,2,0),"")</f>
        <v/>
      </c>
      <c r="M732" s="30" t="str">
        <f t="shared" si="49"/>
        <v>-</v>
      </c>
      <c r="N732" s="30" t="str">
        <f>_xlfn.IFERROR(VLOOKUP(J732,'数据'!S:T,2,0),"")</f>
        <v/>
      </c>
      <c r="P732" s="30" t="str">
        <f t="shared" si="47"/>
        <v/>
      </c>
      <c r="Q732" s="31" t="str">
        <f t="shared" si="50"/>
        <v/>
      </c>
    </row>
    <row r="733" spans="1:17" ht="15">
      <c r="A733" s="48">
        <v>731</v>
      </c>
      <c r="H733" s="30" t="str">
        <f>IF(_xlfn.IFERROR(VLOOKUP(G733,'数据'!S:T,2,0),"否")="否","否","是")</f>
        <v>否</v>
      </c>
      <c r="I733" s="31" t="str">
        <f t="shared" si="48"/>
        <v/>
      </c>
      <c r="K733" s="30" t="str">
        <f>IF(M733="-","",IF(M733&lt;&gt;"",COUNTIF($M$2:M733,M733),""))</f>
        <v/>
      </c>
      <c r="L733" s="30" t="str">
        <f>_xlfn.IFERROR(VLOOKUP(G733,'数据'!P:Q,2,0),"")</f>
        <v/>
      </c>
      <c r="M733" s="30" t="str">
        <f t="shared" si="49"/>
        <v>-</v>
      </c>
      <c r="N733" s="30" t="str">
        <f>_xlfn.IFERROR(VLOOKUP(J733,'数据'!S:T,2,0),"")</f>
        <v/>
      </c>
      <c r="P733" s="30" t="str">
        <f t="shared" si="47"/>
        <v/>
      </c>
      <c r="Q733" s="31" t="str">
        <f t="shared" si="50"/>
        <v/>
      </c>
    </row>
    <row r="734" spans="1:17" ht="15">
      <c r="A734" s="48">
        <v>732</v>
      </c>
      <c r="H734" s="30" t="str">
        <f>IF(_xlfn.IFERROR(VLOOKUP(G734,'数据'!S:T,2,0),"否")="否","否","是")</f>
        <v>否</v>
      </c>
      <c r="I734" s="31" t="str">
        <f t="shared" si="48"/>
        <v/>
      </c>
      <c r="K734" s="30" t="str">
        <f>IF(M734="-","",IF(M734&lt;&gt;"",COUNTIF($M$2:M734,M734),""))</f>
        <v/>
      </c>
      <c r="L734" s="30" t="str">
        <f>_xlfn.IFERROR(VLOOKUP(G734,'数据'!P:Q,2,0),"")</f>
        <v/>
      </c>
      <c r="M734" s="30" t="str">
        <f t="shared" si="49"/>
        <v>-</v>
      </c>
      <c r="N734" s="30" t="str">
        <f>_xlfn.IFERROR(VLOOKUP(J734,'数据'!S:T,2,0),"")</f>
        <v/>
      </c>
      <c r="P734" s="30" t="str">
        <f t="shared" si="47"/>
        <v/>
      </c>
      <c r="Q734" s="31" t="str">
        <f t="shared" si="50"/>
        <v/>
      </c>
    </row>
    <row r="735" spans="1:17" ht="15">
      <c r="A735" s="48">
        <v>733</v>
      </c>
      <c r="H735" s="30" t="str">
        <f>IF(_xlfn.IFERROR(VLOOKUP(G735,'数据'!S:T,2,0),"否")="否","否","是")</f>
        <v>否</v>
      </c>
      <c r="I735" s="31" t="str">
        <f t="shared" si="48"/>
        <v/>
      </c>
      <c r="K735" s="30" t="str">
        <f>IF(M735="-","",IF(M735&lt;&gt;"",COUNTIF($M$2:M735,M735),""))</f>
        <v/>
      </c>
      <c r="L735" s="30" t="str">
        <f>_xlfn.IFERROR(VLOOKUP(G735,'数据'!P:Q,2,0),"")</f>
        <v/>
      </c>
      <c r="M735" s="30" t="str">
        <f t="shared" si="49"/>
        <v>-</v>
      </c>
      <c r="N735" s="30" t="str">
        <f>_xlfn.IFERROR(VLOOKUP(J735,'数据'!S:T,2,0),"")</f>
        <v/>
      </c>
      <c r="P735" s="30" t="str">
        <f t="shared" si="47"/>
        <v/>
      </c>
      <c r="Q735" s="31" t="str">
        <f t="shared" si="50"/>
        <v/>
      </c>
    </row>
    <row r="736" spans="1:17" ht="15">
      <c r="A736" s="48">
        <v>734</v>
      </c>
      <c r="H736" s="30" t="str">
        <f>IF(_xlfn.IFERROR(VLOOKUP(G736,'数据'!S:T,2,0),"否")="否","否","是")</f>
        <v>否</v>
      </c>
      <c r="I736" s="31" t="str">
        <f t="shared" si="48"/>
        <v/>
      </c>
      <c r="K736" s="30" t="str">
        <f>IF(M736="-","",IF(M736&lt;&gt;"",COUNTIF($M$2:M736,M736),""))</f>
        <v/>
      </c>
      <c r="L736" s="30" t="str">
        <f>_xlfn.IFERROR(VLOOKUP(G736,'数据'!P:Q,2,0),"")</f>
        <v/>
      </c>
      <c r="M736" s="30" t="str">
        <f t="shared" si="49"/>
        <v>-</v>
      </c>
      <c r="N736" s="30" t="str">
        <f>_xlfn.IFERROR(VLOOKUP(J736,'数据'!S:T,2,0),"")</f>
        <v/>
      </c>
      <c r="P736" s="30" t="str">
        <f t="shared" si="47"/>
        <v/>
      </c>
      <c r="Q736" s="31" t="str">
        <f t="shared" si="50"/>
        <v/>
      </c>
    </row>
    <row r="737" spans="1:17" ht="15">
      <c r="A737" s="48">
        <v>735</v>
      </c>
      <c r="H737" s="30" t="str">
        <f>IF(_xlfn.IFERROR(VLOOKUP(G737,'数据'!S:T,2,0),"否")="否","否","是")</f>
        <v>否</v>
      </c>
      <c r="I737" s="31" t="str">
        <f t="shared" si="48"/>
        <v/>
      </c>
      <c r="K737" s="30" t="str">
        <f>IF(M737="-","",IF(M737&lt;&gt;"",COUNTIF($M$2:M737,M737),""))</f>
        <v/>
      </c>
      <c r="L737" s="30" t="str">
        <f>_xlfn.IFERROR(VLOOKUP(G737,'数据'!P:Q,2,0),"")</f>
        <v/>
      </c>
      <c r="M737" s="30" t="str">
        <f t="shared" si="49"/>
        <v>-</v>
      </c>
      <c r="N737" s="30" t="str">
        <f>_xlfn.IFERROR(VLOOKUP(J737,'数据'!S:T,2,0),"")</f>
        <v/>
      </c>
      <c r="P737" s="30" t="str">
        <f t="shared" si="47"/>
        <v/>
      </c>
      <c r="Q737" s="31" t="str">
        <f t="shared" si="50"/>
        <v/>
      </c>
    </row>
    <row r="738" spans="1:17" ht="15">
      <c r="A738" s="48">
        <v>736</v>
      </c>
      <c r="H738" s="30" t="str">
        <f>IF(_xlfn.IFERROR(VLOOKUP(G738,'数据'!S:T,2,0),"否")="否","否","是")</f>
        <v>否</v>
      </c>
      <c r="I738" s="31" t="str">
        <f t="shared" si="48"/>
        <v/>
      </c>
      <c r="K738" s="30" t="str">
        <f>IF(M738="-","",IF(M738&lt;&gt;"",COUNTIF($M$2:M738,M738),""))</f>
        <v/>
      </c>
      <c r="L738" s="30" t="str">
        <f>_xlfn.IFERROR(VLOOKUP(G738,'数据'!P:Q,2,0),"")</f>
        <v/>
      </c>
      <c r="M738" s="30" t="str">
        <f t="shared" si="49"/>
        <v>-</v>
      </c>
      <c r="N738" s="30" t="str">
        <f>_xlfn.IFERROR(VLOOKUP(J738,'数据'!S:T,2,0),"")</f>
        <v/>
      </c>
      <c r="P738" s="30" t="str">
        <f t="shared" si="47"/>
        <v/>
      </c>
      <c r="Q738" s="31" t="str">
        <f t="shared" si="50"/>
        <v/>
      </c>
    </row>
    <row r="739" spans="1:17" ht="15">
      <c r="A739" s="48">
        <v>737</v>
      </c>
      <c r="H739" s="30" t="str">
        <f>IF(_xlfn.IFERROR(VLOOKUP(G739,'数据'!S:T,2,0),"否")="否","否","是")</f>
        <v>否</v>
      </c>
      <c r="I739" s="31" t="str">
        <f t="shared" si="48"/>
        <v/>
      </c>
      <c r="K739" s="30" t="str">
        <f>IF(M739="-","",IF(M739&lt;&gt;"",COUNTIF($M$2:M739,M739),""))</f>
        <v/>
      </c>
      <c r="L739" s="30" t="str">
        <f>_xlfn.IFERROR(VLOOKUP(G739,'数据'!P:Q,2,0),"")</f>
        <v/>
      </c>
      <c r="M739" s="30" t="str">
        <f t="shared" si="49"/>
        <v>-</v>
      </c>
      <c r="N739" s="30" t="str">
        <f>_xlfn.IFERROR(VLOOKUP(J739,'数据'!S:T,2,0),"")</f>
        <v/>
      </c>
      <c r="P739" s="30" t="str">
        <f t="shared" si="47"/>
        <v/>
      </c>
      <c r="Q739" s="31" t="str">
        <f t="shared" si="50"/>
        <v/>
      </c>
    </row>
    <row r="740" spans="1:17" ht="15">
      <c r="A740" s="48">
        <v>738</v>
      </c>
      <c r="H740" s="30" t="str">
        <f>IF(_xlfn.IFERROR(VLOOKUP(G740,'数据'!S:T,2,0),"否")="否","否","是")</f>
        <v>否</v>
      </c>
      <c r="I740" s="31" t="str">
        <f t="shared" si="48"/>
        <v/>
      </c>
      <c r="K740" s="30" t="str">
        <f>IF(M740="-","",IF(M740&lt;&gt;"",COUNTIF($M$2:M740,M740),""))</f>
        <v/>
      </c>
      <c r="L740" s="30" t="str">
        <f>_xlfn.IFERROR(VLOOKUP(G740,'数据'!P:Q,2,0),"")</f>
        <v/>
      </c>
      <c r="M740" s="30" t="str">
        <f t="shared" si="49"/>
        <v>-</v>
      </c>
      <c r="N740" s="30" t="str">
        <f>_xlfn.IFERROR(VLOOKUP(J740,'数据'!S:T,2,0),"")</f>
        <v/>
      </c>
      <c r="P740" s="30" t="str">
        <f t="shared" si="47"/>
        <v/>
      </c>
      <c r="Q740" s="31" t="str">
        <f t="shared" si="50"/>
        <v/>
      </c>
    </row>
    <row r="741" spans="1:17" ht="15">
      <c r="A741" s="48">
        <v>739</v>
      </c>
      <c r="H741" s="30" t="str">
        <f>IF(_xlfn.IFERROR(VLOOKUP(G741,'数据'!S:T,2,0),"否")="否","否","是")</f>
        <v>否</v>
      </c>
      <c r="I741" s="31" t="str">
        <f t="shared" si="48"/>
        <v/>
      </c>
      <c r="K741" s="30" t="str">
        <f>IF(M741="-","",IF(M741&lt;&gt;"",COUNTIF($M$2:M741,M741),""))</f>
        <v/>
      </c>
      <c r="L741" s="30" t="str">
        <f>_xlfn.IFERROR(VLOOKUP(G741,'数据'!P:Q,2,0),"")</f>
        <v/>
      </c>
      <c r="M741" s="30" t="str">
        <f t="shared" si="49"/>
        <v>-</v>
      </c>
      <c r="N741" s="30" t="str">
        <f>_xlfn.IFERROR(VLOOKUP(J741,'数据'!S:T,2,0),"")</f>
        <v/>
      </c>
      <c r="P741" s="30" t="str">
        <f t="shared" si="47"/>
        <v/>
      </c>
      <c r="Q741" s="31" t="str">
        <f t="shared" si="50"/>
        <v/>
      </c>
    </row>
    <row r="742" spans="1:17" ht="15">
      <c r="A742" s="48">
        <v>740</v>
      </c>
      <c r="H742" s="30" t="str">
        <f>IF(_xlfn.IFERROR(VLOOKUP(G742,'数据'!S:T,2,0),"否")="否","否","是")</f>
        <v>否</v>
      </c>
      <c r="I742" s="31" t="str">
        <f t="shared" si="48"/>
        <v/>
      </c>
      <c r="K742" s="30" t="str">
        <f>IF(M742="-","",IF(M742&lt;&gt;"",COUNTIF($M$2:M742,M742),""))</f>
        <v/>
      </c>
      <c r="L742" s="30" t="str">
        <f>_xlfn.IFERROR(VLOOKUP(G742,'数据'!P:Q,2,0),"")</f>
        <v/>
      </c>
      <c r="M742" s="30" t="str">
        <f t="shared" si="49"/>
        <v>-</v>
      </c>
      <c r="N742" s="30" t="str">
        <f>_xlfn.IFERROR(VLOOKUP(J742,'数据'!S:T,2,0),"")</f>
        <v/>
      </c>
      <c r="P742" s="30" t="str">
        <f aca="true" t="shared" si="51" ref="P742:P805">IF(O742=10,"D10",IF(O742=30,"D30",IF(O742="永久","Y","")))</f>
        <v/>
      </c>
      <c r="Q742" s="31" t="str">
        <f t="shared" si="50"/>
        <v/>
      </c>
    </row>
    <row r="743" spans="1:17" ht="15">
      <c r="A743" s="48">
        <v>741</v>
      </c>
      <c r="H743" s="30" t="str">
        <f>IF(_xlfn.IFERROR(VLOOKUP(G743,'数据'!S:T,2,0),"否")="否","否","是")</f>
        <v>否</v>
      </c>
      <c r="I743" s="31" t="str">
        <f aca="true" t="shared" si="52" ref="I743:I806">IF(G743&lt;&gt;"",H743,"")</f>
        <v/>
      </c>
      <c r="K743" s="30" t="str">
        <f>IF(M743="-","",IF(M743&lt;&gt;"",COUNTIF($M$2:M743,M743),""))</f>
        <v/>
      </c>
      <c r="L743" s="30" t="str">
        <f>_xlfn.IFERROR(VLOOKUP(G743,'数据'!P:Q,2,0),"")</f>
        <v/>
      </c>
      <c r="M743" s="30" t="str">
        <f aca="true" t="shared" si="53" ref="M743:M806">E743&amp;"-"&amp;L743&amp;N743</f>
        <v>-</v>
      </c>
      <c r="N743" s="30" t="str">
        <f>_xlfn.IFERROR(VLOOKUP(J743,'数据'!S:T,2,0),"")</f>
        <v/>
      </c>
      <c r="P743" s="30" t="str">
        <f t="shared" si="51"/>
        <v/>
      </c>
      <c r="Q743" s="31" t="str">
        <f t="shared" si="50"/>
        <v/>
      </c>
    </row>
    <row r="744" spans="1:17" ht="15">
      <c r="A744" s="48">
        <v>742</v>
      </c>
      <c r="H744" s="30" t="str">
        <f>IF(_xlfn.IFERROR(VLOOKUP(G744,'数据'!S:T,2,0),"否")="否","否","是")</f>
        <v>否</v>
      </c>
      <c r="I744" s="31" t="str">
        <f t="shared" si="52"/>
        <v/>
      </c>
      <c r="K744" s="30" t="str">
        <f>IF(M744="-","",IF(M744&lt;&gt;"",COUNTIF($M$2:M744,M744),""))</f>
        <v/>
      </c>
      <c r="L744" s="30" t="str">
        <f>_xlfn.IFERROR(VLOOKUP(G744,'数据'!P:Q,2,0),"")</f>
        <v/>
      </c>
      <c r="M744" s="30" t="str">
        <f t="shared" si="53"/>
        <v>-</v>
      </c>
      <c r="N744" s="30" t="str">
        <f>_xlfn.IFERROR(VLOOKUP(J744,'数据'!S:T,2,0),"")</f>
        <v/>
      </c>
      <c r="P744" s="30" t="str">
        <f t="shared" si="51"/>
        <v/>
      </c>
      <c r="Q744" s="31" t="str">
        <f t="shared" si="50"/>
        <v/>
      </c>
    </row>
    <row r="745" spans="1:17" ht="15">
      <c r="A745" s="48">
        <v>743</v>
      </c>
      <c r="H745" s="30" t="str">
        <f>IF(_xlfn.IFERROR(VLOOKUP(G745,'数据'!S:T,2,0),"否")="否","否","是")</f>
        <v>否</v>
      </c>
      <c r="I745" s="31" t="str">
        <f t="shared" si="52"/>
        <v/>
      </c>
      <c r="K745" s="30" t="str">
        <f>IF(M745="-","",IF(M745&lt;&gt;"",COUNTIF($M$2:M745,M745),""))</f>
        <v/>
      </c>
      <c r="L745" s="30" t="str">
        <f>_xlfn.IFERROR(VLOOKUP(G745,'数据'!P:Q,2,0),"")</f>
        <v/>
      </c>
      <c r="M745" s="30" t="str">
        <f t="shared" si="53"/>
        <v>-</v>
      </c>
      <c r="N745" s="30" t="str">
        <f>_xlfn.IFERROR(VLOOKUP(J745,'数据'!S:T,2,0),"")</f>
        <v/>
      </c>
      <c r="P745" s="30" t="str">
        <f t="shared" si="51"/>
        <v/>
      </c>
      <c r="Q745" s="31" t="str">
        <f t="shared" si="50"/>
        <v/>
      </c>
    </row>
    <row r="746" spans="1:17" ht="15">
      <c r="A746" s="48">
        <v>744</v>
      </c>
      <c r="H746" s="30" t="str">
        <f>IF(_xlfn.IFERROR(VLOOKUP(G746,'数据'!S:T,2,0),"否")="否","否","是")</f>
        <v>否</v>
      </c>
      <c r="I746" s="31" t="str">
        <f t="shared" si="52"/>
        <v/>
      </c>
      <c r="K746" s="30" t="str">
        <f>IF(M746="-","",IF(M746&lt;&gt;"",COUNTIF($M$2:M746,M746),""))</f>
        <v/>
      </c>
      <c r="L746" s="30" t="str">
        <f>_xlfn.IFERROR(VLOOKUP(G746,'数据'!P:Q,2,0),"")</f>
        <v/>
      </c>
      <c r="M746" s="30" t="str">
        <f t="shared" si="53"/>
        <v>-</v>
      </c>
      <c r="N746" s="30" t="str">
        <f>_xlfn.IFERROR(VLOOKUP(J746,'数据'!S:T,2,0),"")</f>
        <v/>
      </c>
      <c r="P746" s="30" t="str">
        <f t="shared" si="51"/>
        <v/>
      </c>
      <c r="Q746" s="31" t="str">
        <f t="shared" si="50"/>
        <v/>
      </c>
    </row>
    <row r="747" spans="1:17" ht="15">
      <c r="A747" s="48">
        <v>745</v>
      </c>
      <c r="H747" s="30" t="str">
        <f>IF(_xlfn.IFERROR(VLOOKUP(G747,'数据'!S:T,2,0),"否")="否","否","是")</f>
        <v>否</v>
      </c>
      <c r="I747" s="31" t="str">
        <f t="shared" si="52"/>
        <v/>
      </c>
      <c r="K747" s="30" t="str">
        <f>IF(M747="-","",IF(M747&lt;&gt;"",COUNTIF($M$2:M747,M747),""))</f>
        <v/>
      </c>
      <c r="L747" s="30" t="str">
        <f>_xlfn.IFERROR(VLOOKUP(G747,'数据'!P:Q,2,0),"")</f>
        <v/>
      </c>
      <c r="M747" s="30" t="str">
        <f t="shared" si="53"/>
        <v>-</v>
      </c>
      <c r="N747" s="30" t="str">
        <f>_xlfn.IFERROR(VLOOKUP(J747,'数据'!S:T,2,0),"")</f>
        <v/>
      </c>
      <c r="P747" s="30" t="str">
        <f t="shared" si="51"/>
        <v/>
      </c>
      <c r="Q747" s="31" t="str">
        <f t="shared" si="50"/>
        <v/>
      </c>
    </row>
    <row r="748" spans="1:17" ht="15">
      <c r="A748" s="48">
        <v>746</v>
      </c>
      <c r="H748" s="30" t="str">
        <f>IF(_xlfn.IFERROR(VLOOKUP(G748,'数据'!S:T,2,0),"否")="否","否","是")</f>
        <v>否</v>
      </c>
      <c r="I748" s="31" t="str">
        <f t="shared" si="52"/>
        <v/>
      </c>
      <c r="K748" s="30" t="str">
        <f>IF(M748="-","",IF(M748&lt;&gt;"",COUNTIF($M$2:M748,M748),""))</f>
        <v/>
      </c>
      <c r="L748" s="30" t="str">
        <f>_xlfn.IFERROR(VLOOKUP(G748,'数据'!P:Q,2,0),"")</f>
        <v/>
      </c>
      <c r="M748" s="30" t="str">
        <f t="shared" si="53"/>
        <v>-</v>
      </c>
      <c r="N748" s="30" t="str">
        <f>_xlfn.IFERROR(VLOOKUP(J748,'数据'!S:T,2,0),"")</f>
        <v/>
      </c>
      <c r="P748" s="30" t="str">
        <f t="shared" si="51"/>
        <v/>
      </c>
      <c r="Q748" s="31" t="str">
        <f t="shared" si="50"/>
        <v/>
      </c>
    </row>
    <row r="749" spans="1:17" ht="15">
      <c r="A749" s="48">
        <v>747</v>
      </c>
      <c r="H749" s="30" t="str">
        <f>IF(_xlfn.IFERROR(VLOOKUP(G749,'数据'!S:T,2,0),"否")="否","否","是")</f>
        <v>否</v>
      </c>
      <c r="I749" s="31" t="str">
        <f t="shared" si="52"/>
        <v/>
      </c>
      <c r="K749" s="30" t="str">
        <f>IF(M749="-","",IF(M749&lt;&gt;"",COUNTIF($M$2:M749,M749),""))</f>
        <v/>
      </c>
      <c r="L749" s="30" t="str">
        <f>_xlfn.IFERROR(VLOOKUP(G749,'数据'!P:Q,2,0),"")</f>
        <v/>
      </c>
      <c r="M749" s="30" t="str">
        <f t="shared" si="53"/>
        <v>-</v>
      </c>
      <c r="N749" s="30" t="str">
        <f>_xlfn.IFERROR(VLOOKUP(J749,'数据'!S:T,2,0),"")</f>
        <v/>
      </c>
      <c r="P749" s="30" t="str">
        <f t="shared" si="51"/>
        <v/>
      </c>
      <c r="Q749" s="31" t="str">
        <f t="shared" si="50"/>
        <v/>
      </c>
    </row>
    <row r="750" spans="1:17" ht="15">
      <c r="A750" s="48">
        <v>748</v>
      </c>
      <c r="H750" s="30" t="str">
        <f>IF(_xlfn.IFERROR(VLOOKUP(G750,'数据'!S:T,2,0),"否")="否","否","是")</f>
        <v>否</v>
      </c>
      <c r="I750" s="31" t="str">
        <f t="shared" si="52"/>
        <v/>
      </c>
      <c r="K750" s="30" t="str">
        <f>IF(M750="-","",IF(M750&lt;&gt;"",COUNTIF($M$2:M750,M750),""))</f>
        <v/>
      </c>
      <c r="L750" s="30" t="str">
        <f>_xlfn.IFERROR(VLOOKUP(G750,'数据'!P:Q,2,0),"")</f>
        <v/>
      </c>
      <c r="M750" s="30" t="str">
        <f t="shared" si="53"/>
        <v>-</v>
      </c>
      <c r="N750" s="30" t="str">
        <f>_xlfn.IFERROR(VLOOKUP(J750,'数据'!S:T,2,0),"")</f>
        <v/>
      </c>
      <c r="P750" s="30" t="str">
        <f t="shared" si="51"/>
        <v/>
      </c>
      <c r="Q750" s="31" t="str">
        <f t="shared" si="50"/>
        <v/>
      </c>
    </row>
    <row r="751" spans="1:17" ht="15">
      <c r="A751" s="48">
        <v>749</v>
      </c>
      <c r="H751" s="30" t="str">
        <f>IF(_xlfn.IFERROR(VLOOKUP(G751,'数据'!S:T,2,0),"否")="否","否","是")</f>
        <v>否</v>
      </c>
      <c r="I751" s="31" t="str">
        <f t="shared" si="52"/>
        <v/>
      </c>
      <c r="K751" s="30" t="str">
        <f>IF(M751="-","",IF(M751&lt;&gt;"",COUNTIF($M$2:M751,M751),""))</f>
        <v/>
      </c>
      <c r="L751" s="30" t="str">
        <f>_xlfn.IFERROR(VLOOKUP(G751,'数据'!P:Q,2,0),"")</f>
        <v/>
      </c>
      <c r="M751" s="30" t="str">
        <f t="shared" si="53"/>
        <v>-</v>
      </c>
      <c r="N751" s="30" t="str">
        <f>_xlfn.IFERROR(VLOOKUP(J751,'数据'!S:T,2,0),"")</f>
        <v/>
      </c>
      <c r="P751" s="30" t="str">
        <f t="shared" si="51"/>
        <v/>
      </c>
      <c r="Q751" s="31" t="str">
        <f t="shared" si="50"/>
        <v/>
      </c>
    </row>
    <row r="752" spans="1:17" ht="15">
      <c r="A752" s="48">
        <v>750</v>
      </c>
      <c r="H752" s="30" t="str">
        <f>IF(_xlfn.IFERROR(VLOOKUP(G752,'数据'!S:T,2,0),"否")="否","否","是")</f>
        <v>否</v>
      </c>
      <c r="I752" s="31" t="str">
        <f t="shared" si="52"/>
        <v/>
      </c>
      <c r="K752" s="30" t="str">
        <f>IF(M752="-","",IF(M752&lt;&gt;"",COUNTIF($M$2:M752,M752),""))</f>
        <v/>
      </c>
      <c r="L752" s="30" t="str">
        <f>_xlfn.IFERROR(VLOOKUP(G752,'数据'!P:Q,2,0),"")</f>
        <v/>
      </c>
      <c r="M752" s="30" t="str">
        <f t="shared" si="53"/>
        <v>-</v>
      </c>
      <c r="N752" s="30" t="str">
        <f>_xlfn.IFERROR(VLOOKUP(J752,'数据'!S:T,2,0),"")</f>
        <v/>
      </c>
      <c r="P752" s="30" t="str">
        <f t="shared" si="51"/>
        <v/>
      </c>
      <c r="Q752" s="31" t="str">
        <f t="shared" si="50"/>
        <v/>
      </c>
    </row>
    <row r="753" spans="1:17" ht="15">
      <c r="A753" s="48">
        <v>751</v>
      </c>
      <c r="H753" s="30" t="str">
        <f>IF(_xlfn.IFERROR(VLOOKUP(G753,'数据'!S:T,2,0),"否")="否","否","是")</f>
        <v>否</v>
      </c>
      <c r="I753" s="31" t="str">
        <f t="shared" si="52"/>
        <v/>
      </c>
      <c r="K753" s="30" t="str">
        <f>IF(M753="-","",IF(M753&lt;&gt;"",COUNTIF($M$2:M753,M753),""))</f>
        <v/>
      </c>
      <c r="L753" s="30" t="str">
        <f>_xlfn.IFERROR(VLOOKUP(G753,'数据'!P:Q,2,0),"")</f>
        <v/>
      </c>
      <c r="M753" s="30" t="str">
        <f t="shared" si="53"/>
        <v>-</v>
      </c>
      <c r="N753" s="30" t="str">
        <f>_xlfn.IFERROR(VLOOKUP(J753,'数据'!S:T,2,0),"")</f>
        <v/>
      </c>
      <c r="P753" s="30" t="str">
        <f t="shared" si="51"/>
        <v/>
      </c>
      <c r="Q753" s="31" t="str">
        <f t="shared" si="50"/>
        <v/>
      </c>
    </row>
    <row r="754" spans="1:17" ht="15">
      <c r="A754" s="48">
        <v>752</v>
      </c>
      <c r="H754" s="30" t="str">
        <f>IF(_xlfn.IFERROR(VLOOKUP(G754,'数据'!S:T,2,0),"否")="否","否","是")</f>
        <v>否</v>
      </c>
      <c r="I754" s="31" t="str">
        <f t="shared" si="52"/>
        <v/>
      </c>
      <c r="K754" s="30" t="str">
        <f>IF(M754="-","",IF(M754&lt;&gt;"",COUNTIF($M$2:M754,M754),""))</f>
        <v/>
      </c>
      <c r="L754" s="30" t="str">
        <f>_xlfn.IFERROR(VLOOKUP(G754,'数据'!P:Q,2,0),"")</f>
        <v/>
      </c>
      <c r="M754" s="30" t="str">
        <f t="shared" si="53"/>
        <v>-</v>
      </c>
      <c r="N754" s="30" t="str">
        <f>_xlfn.IFERROR(VLOOKUP(J754,'数据'!S:T,2,0),"")</f>
        <v/>
      </c>
      <c r="P754" s="30" t="str">
        <f t="shared" si="51"/>
        <v/>
      </c>
      <c r="Q754" s="31" t="str">
        <f t="shared" si="50"/>
        <v/>
      </c>
    </row>
    <row r="755" spans="1:17" ht="15">
      <c r="A755" s="48">
        <v>753</v>
      </c>
      <c r="H755" s="30" t="str">
        <f>IF(_xlfn.IFERROR(VLOOKUP(G755,'数据'!S:T,2,0),"否")="否","否","是")</f>
        <v>否</v>
      </c>
      <c r="I755" s="31" t="str">
        <f t="shared" si="52"/>
        <v/>
      </c>
      <c r="K755" s="30" t="str">
        <f>IF(M755="-","",IF(M755&lt;&gt;"",COUNTIF($M$2:M755,M755),""))</f>
        <v/>
      </c>
      <c r="L755" s="30" t="str">
        <f>_xlfn.IFERROR(VLOOKUP(G755,'数据'!P:Q,2,0),"")</f>
        <v/>
      </c>
      <c r="M755" s="30" t="str">
        <f t="shared" si="53"/>
        <v>-</v>
      </c>
      <c r="N755" s="30" t="str">
        <f>_xlfn.IFERROR(VLOOKUP(J755,'数据'!S:T,2,0),"")</f>
        <v/>
      </c>
      <c r="P755" s="30" t="str">
        <f t="shared" si="51"/>
        <v/>
      </c>
      <c r="Q755" s="31" t="str">
        <f t="shared" si="50"/>
        <v/>
      </c>
    </row>
    <row r="756" spans="1:17" ht="15">
      <c r="A756" s="48">
        <v>754</v>
      </c>
      <c r="H756" s="30" t="str">
        <f>IF(_xlfn.IFERROR(VLOOKUP(G756,'数据'!S:T,2,0),"否")="否","否","是")</f>
        <v>否</v>
      </c>
      <c r="I756" s="31" t="str">
        <f t="shared" si="52"/>
        <v/>
      </c>
      <c r="K756" s="30" t="str">
        <f>IF(M756="-","",IF(M756&lt;&gt;"",COUNTIF($M$2:M756,M756),""))</f>
        <v/>
      </c>
      <c r="L756" s="30" t="str">
        <f>_xlfn.IFERROR(VLOOKUP(G756,'数据'!P:Q,2,0),"")</f>
        <v/>
      </c>
      <c r="M756" s="30" t="str">
        <f t="shared" si="53"/>
        <v>-</v>
      </c>
      <c r="N756" s="30" t="str">
        <f>_xlfn.IFERROR(VLOOKUP(J756,'数据'!S:T,2,0),"")</f>
        <v/>
      </c>
      <c r="P756" s="30" t="str">
        <f t="shared" si="51"/>
        <v/>
      </c>
      <c r="Q756" s="31" t="str">
        <f t="shared" si="50"/>
        <v/>
      </c>
    </row>
    <row r="757" spans="1:17" ht="15">
      <c r="A757" s="48">
        <v>755</v>
      </c>
      <c r="H757" s="30" t="str">
        <f>IF(_xlfn.IFERROR(VLOOKUP(G757,'数据'!S:T,2,0),"否")="否","否","是")</f>
        <v>否</v>
      </c>
      <c r="I757" s="31" t="str">
        <f t="shared" si="52"/>
        <v/>
      </c>
      <c r="K757" s="30" t="str">
        <f>IF(M757="-","",IF(M757&lt;&gt;"",COUNTIF($M$2:M757,M757),""))</f>
        <v/>
      </c>
      <c r="L757" s="30" t="str">
        <f>_xlfn.IFERROR(VLOOKUP(G757,'数据'!P:Q,2,0),"")</f>
        <v/>
      </c>
      <c r="M757" s="30" t="str">
        <f t="shared" si="53"/>
        <v>-</v>
      </c>
      <c r="N757" s="30" t="str">
        <f>_xlfn.IFERROR(VLOOKUP(J757,'数据'!S:T,2,0),"")</f>
        <v/>
      </c>
      <c r="P757" s="30" t="str">
        <f t="shared" si="51"/>
        <v/>
      </c>
      <c r="Q757" s="31" t="str">
        <f t="shared" si="50"/>
        <v/>
      </c>
    </row>
    <row r="758" spans="1:17" ht="15">
      <c r="A758" s="48">
        <v>756</v>
      </c>
      <c r="H758" s="30" t="str">
        <f>IF(_xlfn.IFERROR(VLOOKUP(G758,'数据'!S:T,2,0),"否")="否","否","是")</f>
        <v>否</v>
      </c>
      <c r="I758" s="31" t="str">
        <f t="shared" si="52"/>
        <v/>
      </c>
      <c r="K758" s="30" t="str">
        <f>IF(M758="-","",IF(M758&lt;&gt;"",COUNTIF($M$2:M758,M758),""))</f>
        <v/>
      </c>
      <c r="L758" s="30" t="str">
        <f>_xlfn.IFERROR(VLOOKUP(G758,'数据'!P:Q,2,0),"")</f>
        <v/>
      </c>
      <c r="M758" s="30" t="str">
        <f t="shared" si="53"/>
        <v>-</v>
      </c>
      <c r="N758" s="30" t="str">
        <f>_xlfn.IFERROR(VLOOKUP(J758,'数据'!S:T,2,0),"")</f>
        <v/>
      </c>
      <c r="P758" s="30" t="str">
        <f t="shared" si="51"/>
        <v/>
      </c>
      <c r="Q758" s="31" t="str">
        <f t="shared" si="50"/>
        <v/>
      </c>
    </row>
    <row r="759" spans="1:17" ht="15">
      <c r="A759" s="48">
        <v>757</v>
      </c>
      <c r="H759" s="30" t="str">
        <f>IF(_xlfn.IFERROR(VLOOKUP(G759,'数据'!S:T,2,0),"否")="否","否","是")</f>
        <v>否</v>
      </c>
      <c r="I759" s="31" t="str">
        <f t="shared" si="52"/>
        <v/>
      </c>
      <c r="K759" s="30" t="str">
        <f>IF(M759="-","",IF(M759&lt;&gt;"",COUNTIF($M$2:M759,M759),""))</f>
        <v/>
      </c>
      <c r="L759" s="30" t="str">
        <f>_xlfn.IFERROR(VLOOKUP(G759,'数据'!P:Q,2,0),"")</f>
        <v/>
      </c>
      <c r="M759" s="30" t="str">
        <f t="shared" si="53"/>
        <v>-</v>
      </c>
      <c r="N759" s="30" t="str">
        <f>_xlfn.IFERROR(VLOOKUP(J759,'数据'!S:T,2,0),"")</f>
        <v/>
      </c>
      <c r="P759" s="30" t="str">
        <f t="shared" si="51"/>
        <v/>
      </c>
      <c r="Q759" s="31" t="str">
        <f t="shared" si="50"/>
        <v/>
      </c>
    </row>
    <row r="760" spans="1:17" ht="15">
      <c r="A760" s="48">
        <v>758</v>
      </c>
      <c r="H760" s="30" t="str">
        <f>IF(_xlfn.IFERROR(VLOOKUP(G760,'数据'!S:T,2,0),"否")="否","否","是")</f>
        <v>否</v>
      </c>
      <c r="I760" s="31" t="str">
        <f t="shared" si="52"/>
        <v/>
      </c>
      <c r="K760" s="30" t="str">
        <f>IF(M760="-","",IF(M760&lt;&gt;"",COUNTIF($M$2:M760,M760),""))</f>
        <v/>
      </c>
      <c r="L760" s="30" t="str">
        <f>_xlfn.IFERROR(VLOOKUP(G760,'数据'!P:Q,2,0),"")</f>
        <v/>
      </c>
      <c r="M760" s="30" t="str">
        <f t="shared" si="53"/>
        <v>-</v>
      </c>
      <c r="N760" s="30" t="str">
        <f>_xlfn.IFERROR(VLOOKUP(J760,'数据'!S:T,2,0),"")</f>
        <v/>
      </c>
      <c r="P760" s="30" t="str">
        <f t="shared" si="51"/>
        <v/>
      </c>
      <c r="Q760" s="31" t="str">
        <f t="shared" si="50"/>
        <v/>
      </c>
    </row>
    <row r="761" spans="1:17" ht="15">
      <c r="A761" s="48">
        <v>759</v>
      </c>
      <c r="H761" s="30" t="str">
        <f>IF(_xlfn.IFERROR(VLOOKUP(G761,'数据'!S:T,2,0),"否")="否","否","是")</f>
        <v>否</v>
      </c>
      <c r="I761" s="31" t="str">
        <f t="shared" si="52"/>
        <v/>
      </c>
      <c r="K761" s="30" t="str">
        <f>IF(M761="-","",IF(M761&lt;&gt;"",COUNTIF($M$2:M761,M761),""))</f>
        <v/>
      </c>
      <c r="L761" s="30" t="str">
        <f>_xlfn.IFERROR(VLOOKUP(G761,'数据'!P:Q,2,0),"")</f>
        <v/>
      </c>
      <c r="M761" s="30" t="str">
        <f t="shared" si="53"/>
        <v>-</v>
      </c>
      <c r="N761" s="30" t="str">
        <f>_xlfn.IFERROR(VLOOKUP(J761,'数据'!S:T,2,0),"")</f>
        <v/>
      </c>
      <c r="P761" s="30" t="str">
        <f t="shared" si="51"/>
        <v/>
      </c>
      <c r="Q761" s="31" t="str">
        <f t="shared" si="50"/>
        <v/>
      </c>
    </row>
    <row r="762" spans="1:17" ht="15">
      <c r="A762" s="48">
        <v>760</v>
      </c>
      <c r="H762" s="30" t="str">
        <f>IF(_xlfn.IFERROR(VLOOKUP(G762,'数据'!S:T,2,0),"否")="否","否","是")</f>
        <v>否</v>
      </c>
      <c r="I762" s="31" t="str">
        <f t="shared" si="52"/>
        <v/>
      </c>
      <c r="K762" s="30" t="str">
        <f>IF(M762="-","",IF(M762&lt;&gt;"",COUNTIF($M$2:M762,M762),""))</f>
        <v/>
      </c>
      <c r="L762" s="30" t="str">
        <f>_xlfn.IFERROR(VLOOKUP(G762,'数据'!P:Q,2,0),"")</f>
        <v/>
      </c>
      <c r="M762" s="30" t="str">
        <f t="shared" si="53"/>
        <v>-</v>
      </c>
      <c r="N762" s="30" t="str">
        <f>_xlfn.IFERROR(VLOOKUP(J762,'数据'!S:T,2,0),"")</f>
        <v/>
      </c>
      <c r="P762" s="30" t="str">
        <f t="shared" si="51"/>
        <v/>
      </c>
      <c r="Q762" s="31" t="str">
        <f t="shared" si="50"/>
        <v/>
      </c>
    </row>
    <row r="763" spans="1:17" ht="15">
      <c r="A763" s="48">
        <v>761</v>
      </c>
      <c r="H763" s="30" t="str">
        <f>IF(_xlfn.IFERROR(VLOOKUP(G763,'数据'!S:T,2,0),"否")="否","否","是")</f>
        <v>否</v>
      </c>
      <c r="I763" s="31" t="str">
        <f t="shared" si="52"/>
        <v/>
      </c>
      <c r="K763" s="30" t="str">
        <f>IF(M763="-","",IF(M763&lt;&gt;"",COUNTIF($M$2:M763,M763),""))</f>
        <v/>
      </c>
      <c r="L763" s="30" t="str">
        <f>_xlfn.IFERROR(VLOOKUP(G763,'数据'!P:Q,2,0),"")</f>
        <v/>
      </c>
      <c r="M763" s="30" t="str">
        <f t="shared" si="53"/>
        <v>-</v>
      </c>
      <c r="N763" s="30" t="str">
        <f>_xlfn.IFERROR(VLOOKUP(J763,'数据'!S:T,2,0),"")</f>
        <v/>
      </c>
      <c r="P763" s="30" t="str">
        <f t="shared" si="51"/>
        <v/>
      </c>
      <c r="Q763" s="31" t="str">
        <f t="shared" si="50"/>
        <v/>
      </c>
    </row>
    <row r="764" spans="1:17" ht="15">
      <c r="A764" s="48">
        <v>762</v>
      </c>
      <c r="H764" s="30" t="str">
        <f>IF(_xlfn.IFERROR(VLOOKUP(G764,'数据'!S:T,2,0),"否")="否","否","是")</f>
        <v>否</v>
      </c>
      <c r="I764" s="31" t="str">
        <f t="shared" si="52"/>
        <v/>
      </c>
      <c r="K764" s="30" t="str">
        <f>IF(M764="-","",IF(M764&lt;&gt;"",COUNTIF($M$2:M764,M764),""))</f>
        <v/>
      </c>
      <c r="L764" s="30" t="str">
        <f>_xlfn.IFERROR(VLOOKUP(G764,'数据'!P:Q,2,0),"")</f>
        <v/>
      </c>
      <c r="M764" s="30" t="str">
        <f t="shared" si="53"/>
        <v>-</v>
      </c>
      <c r="N764" s="30" t="str">
        <f>_xlfn.IFERROR(VLOOKUP(J764,'数据'!S:T,2,0),"")</f>
        <v/>
      </c>
      <c r="P764" s="30" t="str">
        <f t="shared" si="51"/>
        <v/>
      </c>
      <c r="Q764" s="31" t="str">
        <f t="shared" si="50"/>
        <v/>
      </c>
    </row>
    <row r="765" spans="1:17" ht="15">
      <c r="A765" s="48">
        <v>763</v>
      </c>
      <c r="H765" s="30" t="str">
        <f>IF(_xlfn.IFERROR(VLOOKUP(G765,'数据'!S:T,2,0),"否")="否","否","是")</f>
        <v>否</v>
      </c>
      <c r="I765" s="31" t="str">
        <f t="shared" si="52"/>
        <v/>
      </c>
      <c r="K765" s="30" t="str">
        <f>IF(M765="-","",IF(M765&lt;&gt;"",COUNTIF($M$2:M765,M765),""))</f>
        <v/>
      </c>
      <c r="L765" s="30" t="str">
        <f>_xlfn.IFERROR(VLOOKUP(G765,'数据'!P:Q,2,0),"")</f>
        <v/>
      </c>
      <c r="M765" s="30" t="str">
        <f t="shared" si="53"/>
        <v>-</v>
      </c>
      <c r="N765" s="30" t="str">
        <f>_xlfn.IFERROR(VLOOKUP(J765,'数据'!S:T,2,0),"")</f>
        <v/>
      </c>
      <c r="P765" s="30" t="str">
        <f t="shared" si="51"/>
        <v/>
      </c>
      <c r="Q765" s="31" t="str">
        <f t="shared" si="50"/>
        <v/>
      </c>
    </row>
    <row r="766" spans="1:17" ht="15">
      <c r="A766" s="48">
        <v>764</v>
      </c>
      <c r="H766" s="30" t="str">
        <f>IF(_xlfn.IFERROR(VLOOKUP(G766,'数据'!S:T,2,0),"否")="否","否","是")</f>
        <v>否</v>
      </c>
      <c r="I766" s="31" t="str">
        <f t="shared" si="52"/>
        <v/>
      </c>
      <c r="K766" s="30" t="str">
        <f>IF(M766="-","",IF(M766&lt;&gt;"",COUNTIF($M$2:M766,M766),""))</f>
        <v/>
      </c>
      <c r="L766" s="30" t="str">
        <f>_xlfn.IFERROR(VLOOKUP(G766,'数据'!P:Q,2,0),"")</f>
        <v/>
      </c>
      <c r="M766" s="30" t="str">
        <f t="shared" si="53"/>
        <v>-</v>
      </c>
      <c r="N766" s="30" t="str">
        <f>_xlfn.IFERROR(VLOOKUP(J766,'数据'!S:T,2,0),"")</f>
        <v/>
      </c>
      <c r="P766" s="30" t="str">
        <f t="shared" si="51"/>
        <v/>
      </c>
      <c r="Q766" s="31" t="str">
        <f t="shared" si="50"/>
        <v/>
      </c>
    </row>
    <row r="767" spans="1:17" ht="15">
      <c r="A767" s="48">
        <v>765</v>
      </c>
      <c r="H767" s="30" t="str">
        <f>IF(_xlfn.IFERROR(VLOOKUP(G767,'数据'!S:T,2,0),"否")="否","否","是")</f>
        <v>否</v>
      </c>
      <c r="I767" s="31" t="str">
        <f t="shared" si="52"/>
        <v/>
      </c>
      <c r="K767" s="30" t="str">
        <f>IF(M767="-","",IF(M767&lt;&gt;"",COUNTIF($M$2:M767,M767),""))</f>
        <v/>
      </c>
      <c r="L767" s="30" t="str">
        <f>_xlfn.IFERROR(VLOOKUP(G767,'数据'!P:Q,2,0),"")</f>
        <v/>
      </c>
      <c r="M767" s="30" t="str">
        <f t="shared" si="53"/>
        <v>-</v>
      </c>
      <c r="N767" s="30" t="str">
        <f>_xlfn.IFERROR(VLOOKUP(J767,'数据'!S:T,2,0),"")</f>
        <v/>
      </c>
      <c r="P767" s="30" t="str">
        <f t="shared" si="51"/>
        <v/>
      </c>
      <c r="Q767" s="31" t="str">
        <f t="shared" si="50"/>
        <v/>
      </c>
    </row>
    <row r="768" spans="1:17" ht="15">
      <c r="A768" s="48">
        <v>766</v>
      </c>
      <c r="H768" s="30" t="str">
        <f>IF(_xlfn.IFERROR(VLOOKUP(G768,'数据'!S:T,2,0),"否")="否","否","是")</f>
        <v>否</v>
      </c>
      <c r="I768" s="31" t="str">
        <f t="shared" si="52"/>
        <v/>
      </c>
      <c r="K768" s="30" t="str">
        <f>IF(M768="-","",IF(M768&lt;&gt;"",COUNTIF($M$2:M768,M768),""))</f>
        <v/>
      </c>
      <c r="L768" s="30" t="str">
        <f>_xlfn.IFERROR(VLOOKUP(G768,'数据'!P:Q,2,0),"")</f>
        <v/>
      </c>
      <c r="M768" s="30" t="str">
        <f t="shared" si="53"/>
        <v>-</v>
      </c>
      <c r="N768" s="30" t="str">
        <f>_xlfn.IFERROR(VLOOKUP(J768,'数据'!S:T,2,0),"")</f>
        <v/>
      </c>
      <c r="P768" s="30" t="str">
        <f t="shared" si="51"/>
        <v/>
      </c>
      <c r="Q768" s="31" t="str">
        <f t="shared" si="50"/>
        <v/>
      </c>
    </row>
    <row r="769" spans="1:17" ht="15">
      <c r="A769" s="48">
        <v>767</v>
      </c>
      <c r="H769" s="30" t="str">
        <f>IF(_xlfn.IFERROR(VLOOKUP(G769,'数据'!S:T,2,0),"否")="否","否","是")</f>
        <v>否</v>
      </c>
      <c r="I769" s="31" t="str">
        <f t="shared" si="52"/>
        <v/>
      </c>
      <c r="K769" s="30" t="str">
        <f>IF(M769="-","",IF(M769&lt;&gt;"",COUNTIF($M$2:M769,M769),""))</f>
        <v/>
      </c>
      <c r="L769" s="30" t="str">
        <f>_xlfn.IFERROR(VLOOKUP(G769,'数据'!P:Q,2,0),"")</f>
        <v/>
      </c>
      <c r="M769" s="30" t="str">
        <f t="shared" si="53"/>
        <v>-</v>
      </c>
      <c r="N769" s="30" t="str">
        <f>_xlfn.IFERROR(VLOOKUP(J769,'数据'!S:T,2,0),"")</f>
        <v/>
      </c>
      <c r="P769" s="30" t="str">
        <f t="shared" si="51"/>
        <v/>
      </c>
      <c r="Q769" s="31" t="str">
        <f t="shared" si="50"/>
        <v/>
      </c>
    </row>
    <row r="770" spans="1:17" ht="15">
      <c r="A770" s="48">
        <v>768</v>
      </c>
      <c r="H770" s="30" t="str">
        <f>IF(_xlfn.IFERROR(VLOOKUP(G770,'数据'!S:T,2,0),"否")="否","否","是")</f>
        <v>否</v>
      </c>
      <c r="I770" s="31" t="str">
        <f t="shared" si="52"/>
        <v/>
      </c>
      <c r="K770" s="30" t="str">
        <f>IF(M770="-","",IF(M770&lt;&gt;"",COUNTIF($M$2:M770,M770),""))</f>
        <v/>
      </c>
      <c r="L770" s="30" t="str">
        <f>_xlfn.IFERROR(VLOOKUP(G770,'数据'!P:Q,2,0),"")</f>
        <v/>
      </c>
      <c r="M770" s="30" t="str">
        <f t="shared" si="53"/>
        <v>-</v>
      </c>
      <c r="N770" s="30" t="str">
        <f>_xlfn.IFERROR(VLOOKUP(J770,'数据'!S:T,2,0),"")</f>
        <v/>
      </c>
      <c r="P770" s="30" t="str">
        <f t="shared" si="51"/>
        <v/>
      </c>
      <c r="Q770" s="31" t="str">
        <f t="shared" si="50"/>
        <v/>
      </c>
    </row>
    <row r="771" spans="1:17" ht="15">
      <c r="A771" s="48">
        <v>769</v>
      </c>
      <c r="H771" s="30" t="str">
        <f>IF(_xlfn.IFERROR(VLOOKUP(G771,'数据'!S:T,2,0),"否")="否","否","是")</f>
        <v>否</v>
      </c>
      <c r="I771" s="31" t="str">
        <f t="shared" si="52"/>
        <v/>
      </c>
      <c r="K771" s="30" t="str">
        <f>IF(M771="-","",IF(M771&lt;&gt;"",COUNTIF($M$2:M771,M771),""))</f>
        <v/>
      </c>
      <c r="L771" s="30" t="str">
        <f>_xlfn.IFERROR(VLOOKUP(G771,'数据'!P:Q,2,0),"")</f>
        <v/>
      </c>
      <c r="M771" s="30" t="str">
        <f t="shared" si="53"/>
        <v>-</v>
      </c>
      <c r="N771" s="30" t="str">
        <f>_xlfn.IFERROR(VLOOKUP(J771,'数据'!S:T,2,0),"")</f>
        <v/>
      </c>
      <c r="P771" s="30" t="str">
        <f t="shared" si="51"/>
        <v/>
      </c>
      <c r="Q771" s="31" t="str">
        <f t="shared" si="50"/>
        <v/>
      </c>
    </row>
    <row r="772" spans="1:17" ht="15">
      <c r="A772" s="48">
        <v>770</v>
      </c>
      <c r="H772" s="30" t="str">
        <f>IF(_xlfn.IFERROR(VLOOKUP(G772,'数据'!S:T,2,0),"否")="否","否","是")</f>
        <v>否</v>
      </c>
      <c r="I772" s="31" t="str">
        <f t="shared" si="52"/>
        <v/>
      </c>
      <c r="K772" s="30" t="str">
        <f>IF(M772="-","",IF(M772&lt;&gt;"",COUNTIF($M$2:M772,M772),""))</f>
        <v/>
      </c>
      <c r="L772" s="30" t="str">
        <f>_xlfn.IFERROR(VLOOKUP(G772,'数据'!P:Q,2,0),"")</f>
        <v/>
      </c>
      <c r="M772" s="30" t="str">
        <f t="shared" si="53"/>
        <v>-</v>
      </c>
      <c r="N772" s="30" t="str">
        <f>_xlfn.IFERROR(VLOOKUP(J772,'数据'!S:T,2,0),"")</f>
        <v/>
      </c>
      <c r="P772" s="30" t="str">
        <f t="shared" si="51"/>
        <v/>
      </c>
      <c r="Q772" s="31" t="str">
        <f aca="true" t="shared" si="54" ref="Q772:Q835">IF(L772&lt;&gt;"",IF(N772="",(E772&amp;"-"&amp;L772&amp;"-"&amp;P772),E772&amp;"-"&amp;L772&amp;"•"&amp;N772&amp;"-"&amp;P772),"")</f>
        <v/>
      </c>
    </row>
    <row r="773" spans="1:17" ht="15">
      <c r="A773" s="48">
        <v>771</v>
      </c>
      <c r="H773" s="30" t="str">
        <f>IF(_xlfn.IFERROR(VLOOKUP(G773,'数据'!S:T,2,0),"否")="否","否","是")</f>
        <v>否</v>
      </c>
      <c r="I773" s="31" t="str">
        <f t="shared" si="52"/>
        <v/>
      </c>
      <c r="K773" s="30" t="str">
        <f>IF(M773="-","",IF(M773&lt;&gt;"",COUNTIF($M$2:M773,M773),""))</f>
        <v/>
      </c>
      <c r="L773" s="30" t="str">
        <f>_xlfn.IFERROR(VLOOKUP(G773,'数据'!P:Q,2,0),"")</f>
        <v/>
      </c>
      <c r="M773" s="30" t="str">
        <f t="shared" si="53"/>
        <v>-</v>
      </c>
      <c r="N773" s="30" t="str">
        <f>_xlfn.IFERROR(VLOOKUP(J773,'数据'!S:T,2,0),"")</f>
        <v/>
      </c>
      <c r="P773" s="30" t="str">
        <f t="shared" si="51"/>
        <v/>
      </c>
      <c r="Q773" s="31" t="str">
        <f t="shared" si="54"/>
        <v/>
      </c>
    </row>
    <row r="774" spans="1:17" ht="15">
      <c r="A774" s="48">
        <v>772</v>
      </c>
      <c r="H774" s="30" t="str">
        <f>IF(_xlfn.IFERROR(VLOOKUP(G774,'数据'!S:T,2,0),"否")="否","否","是")</f>
        <v>否</v>
      </c>
      <c r="I774" s="31" t="str">
        <f t="shared" si="52"/>
        <v/>
      </c>
      <c r="K774" s="30" t="str">
        <f>IF(M774="-","",IF(M774&lt;&gt;"",COUNTIF($M$2:M774,M774),""))</f>
        <v/>
      </c>
      <c r="L774" s="30" t="str">
        <f>_xlfn.IFERROR(VLOOKUP(G774,'数据'!P:Q,2,0),"")</f>
        <v/>
      </c>
      <c r="M774" s="30" t="str">
        <f t="shared" si="53"/>
        <v>-</v>
      </c>
      <c r="N774" s="30" t="str">
        <f>_xlfn.IFERROR(VLOOKUP(J774,'数据'!S:T,2,0),"")</f>
        <v/>
      </c>
      <c r="P774" s="30" t="str">
        <f t="shared" si="51"/>
        <v/>
      </c>
      <c r="Q774" s="31" t="str">
        <f t="shared" si="54"/>
        <v/>
      </c>
    </row>
    <row r="775" spans="1:17" ht="15">
      <c r="A775" s="48">
        <v>773</v>
      </c>
      <c r="H775" s="30" t="str">
        <f>IF(_xlfn.IFERROR(VLOOKUP(G775,'数据'!S:T,2,0),"否")="否","否","是")</f>
        <v>否</v>
      </c>
      <c r="I775" s="31" t="str">
        <f t="shared" si="52"/>
        <v/>
      </c>
      <c r="K775" s="30" t="str">
        <f>IF(M775="-","",IF(M775&lt;&gt;"",COUNTIF($M$2:M775,M775),""))</f>
        <v/>
      </c>
      <c r="L775" s="30" t="str">
        <f>_xlfn.IFERROR(VLOOKUP(G775,'数据'!P:Q,2,0),"")</f>
        <v/>
      </c>
      <c r="M775" s="30" t="str">
        <f t="shared" si="53"/>
        <v>-</v>
      </c>
      <c r="N775" s="30" t="str">
        <f>_xlfn.IFERROR(VLOOKUP(J775,'数据'!S:T,2,0),"")</f>
        <v/>
      </c>
      <c r="P775" s="30" t="str">
        <f t="shared" si="51"/>
        <v/>
      </c>
      <c r="Q775" s="31" t="str">
        <f t="shared" si="54"/>
        <v/>
      </c>
    </row>
    <row r="776" spans="1:17" ht="15">
      <c r="A776" s="48">
        <v>774</v>
      </c>
      <c r="H776" s="30" t="str">
        <f>IF(_xlfn.IFERROR(VLOOKUP(G776,'数据'!S:T,2,0),"否")="否","否","是")</f>
        <v>否</v>
      </c>
      <c r="I776" s="31" t="str">
        <f t="shared" si="52"/>
        <v/>
      </c>
      <c r="K776" s="30" t="str">
        <f>IF(M776="-","",IF(M776&lt;&gt;"",COUNTIF($M$2:M776,M776),""))</f>
        <v/>
      </c>
      <c r="L776" s="30" t="str">
        <f>_xlfn.IFERROR(VLOOKUP(G776,'数据'!P:Q,2,0),"")</f>
        <v/>
      </c>
      <c r="M776" s="30" t="str">
        <f t="shared" si="53"/>
        <v>-</v>
      </c>
      <c r="N776" s="30" t="str">
        <f>_xlfn.IFERROR(VLOOKUP(J776,'数据'!S:T,2,0),"")</f>
        <v/>
      </c>
      <c r="P776" s="30" t="str">
        <f t="shared" si="51"/>
        <v/>
      </c>
      <c r="Q776" s="31" t="str">
        <f t="shared" si="54"/>
        <v/>
      </c>
    </row>
    <row r="777" spans="1:17" ht="15">
      <c r="A777" s="48">
        <v>775</v>
      </c>
      <c r="H777" s="30" t="str">
        <f>IF(_xlfn.IFERROR(VLOOKUP(G777,'数据'!S:T,2,0),"否")="否","否","是")</f>
        <v>否</v>
      </c>
      <c r="I777" s="31" t="str">
        <f t="shared" si="52"/>
        <v/>
      </c>
      <c r="K777" s="30" t="str">
        <f>IF(M777="-","",IF(M777&lt;&gt;"",COUNTIF($M$2:M777,M777),""))</f>
        <v/>
      </c>
      <c r="L777" s="30" t="str">
        <f>_xlfn.IFERROR(VLOOKUP(G777,'数据'!P:Q,2,0),"")</f>
        <v/>
      </c>
      <c r="M777" s="30" t="str">
        <f t="shared" si="53"/>
        <v>-</v>
      </c>
      <c r="N777" s="30" t="str">
        <f>_xlfn.IFERROR(VLOOKUP(J777,'数据'!S:T,2,0),"")</f>
        <v/>
      </c>
      <c r="P777" s="30" t="str">
        <f t="shared" si="51"/>
        <v/>
      </c>
      <c r="Q777" s="31" t="str">
        <f t="shared" si="54"/>
        <v/>
      </c>
    </row>
    <row r="778" spans="1:17" ht="15">
      <c r="A778" s="48">
        <v>776</v>
      </c>
      <c r="H778" s="30" t="str">
        <f>IF(_xlfn.IFERROR(VLOOKUP(G778,'数据'!S:T,2,0),"否")="否","否","是")</f>
        <v>否</v>
      </c>
      <c r="I778" s="31" t="str">
        <f t="shared" si="52"/>
        <v/>
      </c>
      <c r="K778" s="30" t="str">
        <f>IF(M778="-","",IF(M778&lt;&gt;"",COUNTIF($M$2:M778,M778),""))</f>
        <v/>
      </c>
      <c r="L778" s="30" t="str">
        <f>_xlfn.IFERROR(VLOOKUP(G778,'数据'!P:Q,2,0),"")</f>
        <v/>
      </c>
      <c r="M778" s="30" t="str">
        <f t="shared" si="53"/>
        <v>-</v>
      </c>
      <c r="N778" s="30" t="str">
        <f>_xlfn.IFERROR(VLOOKUP(J778,'数据'!S:T,2,0),"")</f>
        <v/>
      </c>
      <c r="P778" s="30" t="str">
        <f t="shared" si="51"/>
        <v/>
      </c>
      <c r="Q778" s="31" t="str">
        <f t="shared" si="54"/>
        <v/>
      </c>
    </row>
    <row r="779" spans="1:17" ht="15">
      <c r="A779" s="48">
        <v>777</v>
      </c>
      <c r="H779" s="30" t="str">
        <f>IF(_xlfn.IFERROR(VLOOKUP(G779,'数据'!S:T,2,0),"否")="否","否","是")</f>
        <v>否</v>
      </c>
      <c r="I779" s="31" t="str">
        <f t="shared" si="52"/>
        <v/>
      </c>
      <c r="K779" s="30" t="str">
        <f>IF(M779="-","",IF(M779&lt;&gt;"",COUNTIF($M$2:M779,M779),""))</f>
        <v/>
      </c>
      <c r="L779" s="30" t="str">
        <f>_xlfn.IFERROR(VLOOKUP(G779,'数据'!P:Q,2,0),"")</f>
        <v/>
      </c>
      <c r="M779" s="30" t="str">
        <f t="shared" si="53"/>
        <v>-</v>
      </c>
      <c r="N779" s="30" t="str">
        <f>_xlfn.IFERROR(VLOOKUP(J779,'数据'!S:T,2,0),"")</f>
        <v/>
      </c>
      <c r="P779" s="30" t="str">
        <f t="shared" si="51"/>
        <v/>
      </c>
      <c r="Q779" s="31" t="str">
        <f t="shared" si="54"/>
        <v/>
      </c>
    </row>
    <row r="780" spans="1:17" ht="15">
      <c r="A780" s="48">
        <v>778</v>
      </c>
      <c r="H780" s="30" t="str">
        <f>IF(_xlfn.IFERROR(VLOOKUP(G780,'数据'!S:T,2,0),"否")="否","否","是")</f>
        <v>否</v>
      </c>
      <c r="I780" s="31" t="str">
        <f t="shared" si="52"/>
        <v/>
      </c>
      <c r="K780" s="30" t="str">
        <f>IF(M780="-","",IF(M780&lt;&gt;"",COUNTIF($M$2:M780,M780),""))</f>
        <v/>
      </c>
      <c r="L780" s="30" t="str">
        <f>_xlfn.IFERROR(VLOOKUP(G780,'数据'!P:Q,2,0),"")</f>
        <v/>
      </c>
      <c r="M780" s="30" t="str">
        <f t="shared" si="53"/>
        <v>-</v>
      </c>
      <c r="N780" s="30" t="str">
        <f>_xlfn.IFERROR(VLOOKUP(J780,'数据'!S:T,2,0),"")</f>
        <v/>
      </c>
      <c r="P780" s="30" t="str">
        <f t="shared" si="51"/>
        <v/>
      </c>
      <c r="Q780" s="31" t="str">
        <f t="shared" si="54"/>
        <v/>
      </c>
    </row>
    <row r="781" spans="1:17" ht="15">
      <c r="A781" s="48">
        <v>779</v>
      </c>
      <c r="H781" s="30" t="str">
        <f>IF(_xlfn.IFERROR(VLOOKUP(G781,'数据'!S:T,2,0),"否")="否","否","是")</f>
        <v>否</v>
      </c>
      <c r="I781" s="31" t="str">
        <f t="shared" si="52"/>
        <v/>
      </c>
      <c r="K781" s="30" t="str">
        <f>IF(M781="-","",IF(M781&lt;&gt;"",COUNTIF($M$2:M781,M781),""))</f>
        <v/>
      </c>
      <c r="L781" s="30" t="str">
        <f>_xlfn.IFERROR(VLOOKUP(G781,'数据'!P:Q,2,0),"")</f>
        <v/>
      </c>
      <c r="M781" s="30" t="str">
        <f t="shared" si="53"/>
        <v>-</v>
      </c>
      <c r="N781" s="30" t="str">
        <f>_xlfn.IFERROR(VLOOKUP(J781,'数据'!S:T,2,0),"")</f>
        <v/>
      </c>
      <c r="P781" s="30" t="str">
        <f t="shared" si="51"/>
        <v/>
      </c>
      <c r="Q781" s="31" t="str">
        <f t="shared" si="54"/>
        <v/>
      </c>
    </row>
    <row r="782" spans="1:17" ht="15">
      <c r="A782" s="48">
        <v>780</v>
      </c>
      <c r="H782" s="30" t="str">
        <f>IF(_xlfn.IFERROR(VLOOKUP(G782,'数据'!S:T,2,0),"否")="否","否","是")</f>
        <v>否</v>
      </c>
      <c r="I782" s="31" t="str">
        <f t="shared" si="52"/>
        <v/>
      </c>
      <c r="K782" s="30" t="str">
        <f>IF(M782="-","",IF(M782&lt;&gt;"",COUNTIF($M$2:M782,M782),""))</f>
        <v/>
      </c>
      <c r="L782" s="30" t="str">
        <f>_xlfn.IFERROR(VLOOKUP(G782,'数据'!P:Q,2,0),"")</f>
        <v/>
      </c>
      <c r="M782" s="30" t="str">
        <f t="shared" si="53"/>
        <v>-</v>
      </c>
      <c r="N782" s="30" t="str">
        <f>_xlfn.IFERROR(VLOOKUP(J782,'数据'!S:T,2,0),"")</f>
        <v/>
      </c>
      <c r="P782" s="30" t="str">
        <f t="shared" si="51"/>
        <v/>
      </c>
      <c r="Q782" s="31" t="str">
        <f t="shared" si="54"/>
        <v/>
      </c>
    </row>
    <row r="783" spans="1:17" ht="15">
      <c r="A783" s="48">
        <v>781</v>
      </c>
      <c r="H783" s="30" t="str">
        <f>IF(_xlfn.IFERROR(VLOOKUP(G783,'数据'!S:T,2,0),"否")="否","否","是")</f>
        <v>否</v>
      </c>
      <c r="I783" s="31" t="str">
        <f t="shared" si="52"/>
        <v/>
      </c>
      <c r="K783" s="30" t="str">
        <f>IF(M783="-","",IF(M783&lt;&gt;"",COUNTIF($M$2:M783,M783),""))</f>
        <v/>
      </c>
      <c r="L783" s="30" t="str">
        <f>_xlfn.IFERROR(VLOOKUP(G783,'数据'!P:Q,2,0),"")</f>
        <v/>
      </c>
      <c r="M783" s="30" t="str">
        <f t="shared" si="53"/>
        <v>-</v>
      </c>
      <c r="N783" s="30" t="str">
        <f>_xlfn.IFERROR(VLOOKUP(J783,'数据'!S:T,2,0),"")</f>
        <v/>
      </c>
      <c r="P783" s="30" t="str">
        <f t="shared" si="51"/>
        <v/>
      </c>
      <c r="Q783" s="31" t="str">
        <f t="shared" si="54"/>
        <v/>
      </c>
    </row>
    <row r="784" spans="1:17" ht="15">
      <c r="A784" s="48">
        <v>782</v>
      </c>
      <c r="H784" s="30" t="str">
        <f>IF(_xlfn.IFERROR(VLOOKUP(G784,'数据'!S:T,2,0),"否")="否","否","是")</f>
        <v>否</v>
      </c>
      <c r="I784" s="31" t="str">
        <f t="shared" si="52"/>
        <v/>
      </c>
      <c r="K784" s="30" t="str">
        <f>IF(M784="-","",IF(M784&lt;&gt;"",COUNTIF($M$2:M784,M784),""))</f>
        <v/>
      </c>
      <c r="L784" s="30" t="str">
        <f>_xlfn.IFERROR(VLOOKUP(G784,'数据'!P:Q,2,0),"")</f>
        <v/>
      </c>
      <c r="M784" s="30" t="str">
        <f t="shared" si="53"/>
        <v>-</v>
      </c>
      <c r="N784" s="30" t="str">
        <f>_xlfn.IFERROR(VLOOKUP(J784,'数据'!S:T,2,0),"")</f>
        <v/>
      </c>
      <c r="P784" s="30" t="str">
        <f t="shared" si="51"/>
        <v/>
      </c>
      <c r="Q784" s="31" t="str">
        <f t="shared" si="54"/>
        <v/>
      </c>
    </row>
    <row r="785" spans="1:17" ht="15">
      <c r="A785" s="48">
        <v>783</v>
      </c>
      <c r="H785" s="30" t="str">
        <f>IF(_xlfn.IFERROR(VLOOKUP(G785,'数据'!S:T,2,0),"否")="否","否","是")</f>
        <v>否</v>
      </c>
      <c r="I785" s="31" t="str">
        <f t="shared" si="52"/>
        <v/>
      </c>
      <c r="K785" s="30" t="str">
        <f>IF(M785="-","",IF(M785&lt;&gt;"",COUNTIF($M$2:M785,M785),""))</f>
        <v/>
      </c>
      <c r="L785" s="30" t="str">
        <f>_xlfn.IFERROR(VLOOKUP(G785,'数据'!P:Q,2,0),"")</f>
        <v/>
      </c>
      <c r="M785" s="30" t="str">
        <f t="shared" si="53"/>
        <v>-</v>
      </c>
      <c r="N785" s="30" t="str">
        <f>_xlfn.IFERROR(VLOOKUP(J785,'数据'!S:T,2,0),"")</f>
        <v/>
      </c>
      <c r="P785" s="30" t="str">
        <f t="shared" si="51"/>
        <v/>
      </c>
      <c r="Q785" s="31" t="str">
        <f t="shared" si="54"/>
        <v/>
      </c>
    </row>
    <row r="786" spans="1:17" ht="15">
      <c r="A786" s="48">
        <v>784</v>
      </c>
      <c r="H786" s="30" t="str">
        <f>IF(_xlfn.IFERROR(VLOOKUP(G786,'数据'!S:T,2,0),"否")="否","否","是")</f>
        <v>否</v>
      </c>
      <c r="I786" s="31" t="str">
        <f t="shared" si="52"/>
        <v/>
      </c>
      <c r="K786" s="30" t="str">
        <f>IF(M786="-","",IF(M786&lt;&gt;"",COUNTIF($M$2:M786,M786),""))</f>
        <v/>
      </c>
      <c r="L786" s="30" t="str">
        <f>_xlfn.IFERROR(VLOOKUP(G786,'数据'!P:Q,2,0),"")</f>
        <v/>
      </c>
      <c r="M786" s="30" t="str">
        <f t="shared" si="53"/>
        <v>-</v>
      </c>
      <c r="N786" s="30" t="str">
        <f>_xlfn.IFERROR(VLOOKUP(J786,'数据'!S:T,2,0),"")</f>
        <v/>
      </c>
      <c r="P786" s="30" t="str">
        <f t="shared" si="51"/>
        <v/>
      </c>
      <c r="Q786" s="31" t="str">
        <f t="shared" si="54"/>
        <v/>
      </c>
    </row>
    <row r="787" spans="1:17" ht="15">
      <c r="A787" s="48">
        <v>785</v>
      </c>
      <c r="H787" s="30" t="str">
        <f>IF(_xlfn.IFERROR(VLOOKUP(G787,'数据'!S:T,2,0),"否")="否","否","是")</f>
        <v>否</v>
      </c>
      <c r="I787" s="31" t="str">
        <f t="shared" si="52"/>
        <v/>
      </c>
      <c r="K787" s="30" t="str">
        <f>IF(M787="-","",IF(M787&lt;&gt;"",COUNTIF($M$2:M787,M787),""))</f>
        <v/>
      </c>
      <c r="L787" s="30" t="str">
        <f>_xlfn.IFERROR(VLOOKUP(G787,'数据'!P:Q,2,0),"")</f>
        <v/>
      </c>
      <c r="M787" s="30" t="str">
        <f t="shared" si="53"/>
        <v>-</v>
      </c>
      <c r="N787" s="30" t="str">
        <f>_xlfn.IFERROR(VLOOKUP(J787,'数据'!S:T,2,0),"")</f>
        <v/>
      </c>
      <c r="P787" s="30" t="str">
        <f t="shared" si="51"/>
        <v/>
      </c>
      <c r="Q787" s="31" t="str">
        <f t="shared" si="54"/>
        <v/>
      </c>
    </row>
    <row r="788" spans="1:17" ht="15">
      <c r="A788" s="48">
        <v>786</v>
      </c>
      <c r="H788" s="30" t="str">
        <f>IF(_xlfn.IFERROR(VLOOKUP(G788,'数据'!S:T,2,0),"否")="否","否","是")</f>
        <v>否</v>
      </c>
      <c r="I788" s="31" t="str">
        <f t="shared" si="52"/>
        <v/>
      </c>
      <c r="K788" s="30" t="str">
        <f>IF(M788="-","",IF(M788&lt;&gt;"",COUNTIF($M$2:M788,M788),""))</f>
        <v/>
      </c>
      <c r="L788" s="30" t="str">
        <f>_xlfn.IFERROR(VLOOKUP(G788,'数据'!P:Q,2,0),"")</f>
        <v/>
      </c>
      <c r="M788" s="30" t="str">
        <f t="shared" si="53"/>
        <v>-</v>
      </c>
      <c r="N788" s="30" t="str">
        <f>_xlfn.IFERROR(VLOOKUP(J788,'数据'!S:T,2,0),"")</f>
        <v/>
      </c>
      <c r="P788" s="30" t="str">
        <f t="shared" si="51"/>
        <v/>
      </c>
      <c r="Q788" s="31" t="str">
        <f t="shared" si="54"/>
        <v/>
      </c>
    </row>
    <row r="789" spans="1:17" ht="15">
      <c r="A789" s="48">
        <v>787</v>
      </c>
      <c r="H789" s="30" t="str">
        <f>IF(_xlfn.IFERROR(VLOOKUP(G789,'数据'!S:T,2,0),"否")="否","否","是")</f>
        <v>否</v>
      </c>
      <c r="I789" s="31" t="str">
        <f t="shared" si="52"/>
        <v/>
      </c>
      <c r="K789" s="30" t="str">
        <f>IF(M789="-","",IF(M789&lt;&gt;"",COUNTIF($M$2:M789,M789),""))</f>
        <v/>
      </c>
      <c r="L789" s="30" t="str">
        <f>_xlfn.IFERROR(VLOOKUP(G789,'数据'!P:Q,2,0),"")</f>
        <v/>
      </c>
      <c r="M789" s="30" t="str">
        <f t="shared" si="53"/>
        <v>-</v>
      </c>
      <c r="N789" s="30" t="str">
        <f>_xlfn.IFERROR(VLOOKUP(J789,'数据'!S:T,2,0),"")</f>
        <v/>
      </c>
      <c r="P789" s="30" t="str">
        <f t="shared" si="51"/>
        <v/>
      </c>
      <c r="Q789" s="31" t="str">
        <f t="shared" si="54"/>
        <v/>
      </c>
    </row>
    <row r="790" spans="1:17" ht="15">
      <c r="A790" s="48">
        <v>788</v>
      </c>
      <c r="H790" s="30" t="str">
        <f>IF(_xlfn.IFERROR(VLOOKUP(G790,'数据'!S:T,2,0),"否")="否","否","是")</f>
        <v>否</v>
      </c>
      <c r="I790" s="31" t="str">
        <f t="shared" si="52"/>
        <v/>
      </c>
      <c r="K790" s="30" t="str">
        <f>IF(M790="-","",IF(M790&lt;&gt;"",COUNTIF($M$2:M790,M790),""))</f>
        <v/>
      </c>
      <c r="L790" s="30" t="str">
        <f>_xlfn.IFERROR(VLOOKUP(G790,'数据'!P:Q,2,0),"")</f>
        <v/>
      </c>
      <c r="M790" s="30" t="str">
        <f t="shared" si="53"/>
        <v>-</v>
      </c>
      <c r="N790" s="30" t="str">
        <f>_xlfn.IFERROR(VLOOKUP(J790,'数据'!S:T,2,0),"")</f>
        <v/>
      </c>
      <c r="P790" s="30" t="str">
        <f t="shared" si="51"/>
        <v/>
      </c>
      <c r="Q790" s="31" t="str">
        <f t="shared" si="54"/>
        <v/>
      </c>
    </row>
    <row r="791" spans="1:17" ht="15">
      <c r="A791" s="48">
        <v>789</v>
      </c>
      <c r="H791" s="30" t="str">
        <f>IF(_xlfn.IFERROR(VLOOKUP(G791,'数据'!S:T,2,0),"否")="否","否","是")</f>
        <v>否</v>
      </c>
      <c r="I791" s="31" t="str">
        <f t="shared" si="52"/>
        <v/>
      </c>
      <c r="K791" s="30" t="str">
        <f>IF(M791="-","",IF(M791&lt;&gt;"",COUNTIF($M$2:M791,M791),""))</f>
        <v/>
      </c>
      <c r="L791" s="30" t="str">
        <f>_xlfn.IFERROR(VLOOKUP(G791,'数据'!P:Q,2,0),"")</f>
        <v/>
      </c>
      <c r="M791" s="30" t="str">
        <f t="shared" si="53"/>
        <v>-</v>
      </c>
      <c r="N791" s="30" t="str">
        <f>_xlfn.IFERROR(VLOOKUP(J791,'数据'!S:T,2,0),"")</f>
        <v/>
      </c>
      <c r="P791" s="30" t="str">
        <f t="shared" si="51"/>
        <v/>
      </c>
      <c r="Q791" s="31" t="str">
        <f t="shared" si="54"/>
        <v/>
      </c>
    </row>
    <row r="792" spans="1:17" ht="15">
      <c r="A792" s="48">
        <v>790</v>
      </c>
      <c r="H792" s="30" t="str">
        <f>IF(_xlfn.IFERROR(VLOOKUP(G792,'数据'!S:T,2,0),"否")="否","否","是")</f>
        <v>否</v>
      </c>
      <c r="I792" s="31" t="str">
        <f t="shared" si="52"/>
        <v/>
      </c>
      <c r="K792" s="30" t="str">
        <f>IF(M792="-","",IF(M792&lt;&gt;"",COUNTIF($M$2:M792,M792),""))</f>
        <v/>
      </c>
      <c r="L792" s="30" t="str">
        <f>_xlfn.IFERROR(VLOOKUP(G792,'数据'!P:Q,2,0),"")</f>
        <v/>
      </c>
      <c r="M792" s="30" t="str">
        <f t="shared" si="53"/>
        <v>-</v>
      </c>
      <c r="N792" s="30" t="str">
        <f>_xlfn.IFERROR(VLOOKUP(J792,'数据'!S:T,2,0),"")</f>
        <v/>
      </c>
      <c r="P792" s="30" t="str">
        <f t="shared" si="51"/>
        <v/>
      </c>
      <c r="Q792" s="31" t="str">
        <f t="shared" si="54"/>
        <v/>
      </c>
    </row>
    <row r="793" spans="1:17" ht="15">
      <c r="A793" s="48">
        <v>791</v>
      </c>
      <c r="H793" s="30" t="str">
        <f>IF(_xlfn.IFERROR(VLOOKUP(G793,'数据'!S:T,2,0),"否")="否","否","是")</f>
        <v>否</v>
      </c>
      <c r="I793" s="31" t="str">
        <f t="shared" si="52"/>
        <v/>
      </c>
      <c r="K793" s="30" t="str">
        <f>IF(M793="-","",IF(M793&lt;&gt;"",COUNTIF($M$2:M793,M793),""))</f>
        <v/>
      </c>
      <c r="L793" s="30" t="str">
        <f>_xlfn.IFERROR(VLOOKUP(G793,'数据'!P:Q,2,0),"")</f>
        <v/>
      </c>
      <c r="M793" s="30" t="str">
        <f t="shared" si="53"/>
        <v>-</v>
      </c>
      <c r="N793" s="30" t="str">
        <f>_xlfn.IFERROR(VLOOKUP(J793,'数据'!S:T,2,0),"")</f>
        <v/>
      </c>
      <c r="P793" s="30" t="str">
        <f t="shared" si="51"/>
        <v/>
      </c>
      <c r="Q793" s="31" t="str">
        <f t="shared" si="54"/>
        <v/>
      </c>
    </row>
    <row r="794" spans="1:17" ht="15">
      <c r="A794" s="48">
        <v>792</v>
      </c>
      <c r="H794" s="30" t="str">
        <f>IF(_xlfn.IFERROR(VLOOKUP(G794,'数据'!S:T,2,0),"否")="否","否","是")</f>
        <v>否</v>
      </c>
      <c r="I794" s="31" t="str">
        <f t="shared" si="52"/>
        <v/>
      </c>
      <c r="K794" s="30" t="str">
        <f>IF(M794="-","",IF(M794&lt;&gt;"",COUNTIF($M$2:M794,M794),""))</f>
        <v/>
      </c>
      <c r="L794" s="30" t="str">
        <f>_xlfn.IFERROR(VLOOKUP(G794,'数据'!P:Q,2,0),"")</f>
        <v/>
      </c>
      <c r="M794" s="30" t="str">
        <f t="shared" si="53"/>
        <v>-</v>
      </c>
      <c r="N794" s="30" t="str">
        <f>_xlfn.IFERROR(VLOOKUP(J794,'数据'!S:T,2,0),"")</f>
        <v/>
      </c>
      <c r="P794" s="30" t="str">
        <f t="shared" si="51"/>
        <v/>
      </c>
      <c r="Q794" s="31" t="str">
        <f t="shared" si="54"/>
        <v/>
      </c>
    </row>
    <row r="795" spans="1:17" ht="15">
      <c r="A795" s="48">
        <v>793</v>
      </c>
      <c r="H795" s="30" t="str">
        <f>IF(_xlfn.IFERROR(VLOOKUP(G795,'数据'!S:T,2,0),"否")="否","否","是")</f>
        <v>否</v>
      </c>
      <c r="I795" s="31" t="str">
        <f t="shared" si="52"/>
        <v/>
      </c>
      <c r="K795" s="30" t="str">
        <f>IF(M795="-","",IF(M795&lt;&gt;"",COUNTIF($M$2:M795,M795),""))</f>
        <v/>
      </c>
      <c r="L795" s="30" t="str">
        <f>_xlfn.IFERROR(VLOOKUP(G795,'数据'!P:Q,2,0),"")</f>
        <v/>
      </c>
      <c r="M795" s="30" t="str">
        <f t="shared" si="53"/>
        <v>-</v>
      </c>
      <c r="N795" s="30" t="str">
        <f>_xlfn.IFERROR(VLOOKUP(J795,'数据'!S:T,2,0),"")</f>
        <v/>
      </c>
      <c r="P795" s="30" t="str">
        <f t="shared" si="51"/>
        <v/>
      </c>
      <c r="Q795" s="31" t="str">
        <f t="shared" si="54"/>
        <v/>
      </c>
    </row>
    <row r="796" spans="1:17" ht="15">
      <c r="A796" s="48">
        <v>794</v>
      </c>
      <c r="H796" s="30" t="str">
        <f>IF(_xlfn.IFERROR(VLOOKUP(G796,'数据'!S:T,2,0),"否")="否","否","是")</f>
        <v>否</v>
      </c>
      <c r="I796" s="31" t="str">
        <f t="shared" si="52"/>
        <v/>
      </c>
      <c r="K796" s="30" t="str">
        <f>IF(M796="-","",IF(M796&lt;&gt;"",COUNTIF($M$2:M796,M796),""))</f>
        <v/>
      </c>
      <c r="L796" s="30" t="str">
        <f>_xlfn.IFERROR(VLOOKUP(G796,'数据'!P:Q,2,0),"")</f>
        <v/>
      </c>
      <c r="M796" s="30" t="str">
        <f t="shared" si="53"/>
        <v>-</v>
      </c>
      <c r="N796" s="30" t="str">
        <f>_xlfn.IFERROR(VLOOKUP(J796,'数据'!S:T,2,0),"")</f>
        <v/>
      </c>
      <c r="P796" s="30" t="str">
        <f t="shared" si="51"/>
        <v/>
      </c>
      <c r="Q796" s="31" t="str">
        <f t="shared" si="54"/>
        <v/>
      </c>
    </row>
    <row r="797" spans="1:17" ht="15">
      <c r="A797" s="48">
        <v>795</v>
      </c>
      <c r="H797" s="30" t="str">
        <f>IF(_xlfn.IFERROR(VLOOKUP(G797,'数据'!S:T,2,0),"否")="否","否","是")</f>
        <v>否</v>
      </c>
      <c r="I797" s="31" t="str">
        <f t="shared" si="52"/>
        <v/>
      </c>
      <c r="K797" s="30" t="str">
        <f>IF(M797="-","",IF(M797&lt;&gt;"",COUNTIF($M$2:M797,M797),""))</f>
        <v/>
      </c>
      <c r="L797" s="30" t="str">
        <f>_xlfn.IFERROR(VLOOKUP(G797,'数据'!P:Q,2,0),"")</f>
        <v/>
      </c>
      <c r="M797" s="30" t="str">
        <f t="shared" si="53"/>
        <v>-</v>
      </c>
      <c r="N797" s="30" t="str">
        <f>_xlfn.IFERROR(VLOOKUP(J797,'数据'!S:T,2,0),"")</f>
        <v/>
      </c>
      <c r="P797" s="30" t="str">
        <f t="shared" si="51"/>
        <v/>
      </c>
      <c r="Q797" s="31" t="str">
        <f t="shared" si="54"/>
        <v/>
      </c>
    </row>
    <row r="798" spans="1:17" ht="15">
      <c r="A798" s="48">
        <v>796</v>
      </c>
      <c r="H798" s="30" t="str">
        <f>IF(_xlfn.IFERROR(VLOOKUP(G798,'数据'!S:T,2,0),"否")="否","否","是")</f>
        <v>否</v>
      </c>
      <c r="I798" s="31" t="str">
        <f t="shared" si="52"/>
        <v/>
      </c>
      <c r="K798" s="30" t="str">
        <f>IF(M798="-","",IF(M798&lt;&gt;"",COUNTIF($M$2:M798,M798),""))</f>
        <v/>
      </c>
      <c r="L798" s="30" t="str">
        <f>_xlfn.IFERROR(VLOOKUP(G798,'数据'!P:Q,2,0),"")</f>
        <v/>
      </c>
      <c r="M798" s="30" t="str">
        <f t="shared" si="53"/>
        <v>-</v>
      </c>
      <c r="N798" s="30" t="str">
        <f>_xlfn.IFERROR(VLOOKUP(J798,'数据'!S:T,2,0),"")</f>
        <v/>
      </c>
      <c r="P798" s="30" t="str">
        <f t="shared" si="51"/>
        <v/>
      </c>
      <c r="Q798" s="31" t="str">
        <f t="shared" si="54"/>
        <v/>
      </c>
    </row>
    <row r="799" spans="1:17" ht="15">
      <c r="A799" s="48">
        <v>797</v>
      </c>
      <c r="H799" s="30" t="str">
        <f>IF(_xlfn.IFERROR(VLOOKUP(G799,'数据'!S:T,2,0),"否")="否","否","是")</f>
        <v>否</v>
      </c>
      <c r="I799" s="31" t="str">
        <f t="shared" si="52"/>
        <v/>
      </c>
      <c r="K799" s="30" t="str">
        <f>IF(M799="-","",IF(M799&lt;&gt;"",COUNTIF($M$2:M799,M799),""))</f>
        <v/>
      </c>
      <c r="L799" s="30" t="str">
        <f>_xlfn.IFERROR(VLOOKUP(G799,'数据'!P:Q,2,0),"")</f>
        <v/>
      </c>
      <c r="M799" s="30" t="str">
        <f t="shared" si="53"/>
        <v>-</v>
      </c>
      <c r="N799" s="30" t="str">
        <f>_xlfn.IFERROR(VLOOKUP(J799,'数据'!S:T,2,0),"")</f>
        <v/>
      </c>
      <c r="P799" s="30" t="str">
        <f t="shared" si="51"/>
        <v/>
      </c>
      <c r="Q799" s="31" t="str">
        <f t="shared" si="54"/>
        <v/>
      </c>
    </row>
    <row r="800" spans="1:17" ht="15">
      <c r="A800" s="48">
        <v>798</v>
      </c>
      <c r="H800" s="30" t="str">
        <f>IF(_xlfn.IFERROR(VLOOKUP(G800,'数据'!S:T,2,0),"否")="否","否","是")</f>
        <v>否</v>
      </c>
      <c r="I800" s="31" t="str">
        <f t="shared" si="52"/>
        <v/>
      </c>
      <c r="K800" s="30" t="str">
        <f>IF(M800="-","",IF(M800&lt;&gt;"",COUNTIF($M$2:M800,M800),""))</f>
        <v/>
      </c>
      <c r="L800" s="30" t="str">
        <f>_xlfn.IFERROR(VLOOKUP(G800,'数据'!P:Q,2,0),"")</f>
        <v/>
      </c>
      <c r="M800" s="30" t="str">
        <f t="shared" si="53"/>
        <v>-</v>
      </c>
      <c r="N800" s="30" t="str">
        <f>_xlfn.IFERROR(VLOOKUP(J800,'数据'!S:T,2,0),"")</f>
        <v/>
      </c>
      <c r="P800" s="30" t="str">
        <f t="shared" si="51"/>
        <v/>
      </c>
      <c r="Q800" s="31" t="str">
        <f t="shared" si="54"/>
        <v/>
      </c>
    </row>
    <row r="801" spans="1:17" ht="15">
      <c r="A801" s="48">
        <v>799</v>
      </c>
      <c r="H801" s="30" t="str">
        <f>IF(_xlfn.IFERROR(VLOOKUP(G801,'数据'!S:T,2,0),"否")="否","否","是")</f>
        <v>否</v>
      </c>
      <c r="I801" s="31" t="str">
        <f t="shared" si="52"/>
        <v/>
      </c>
      <c r="K801" s="30" t="str">
        <f>IF(M801="-","",IF(M801&lt;&gt;"",COUNTIF($M$2:M801,M801),""))</f>
        <v/>
      </c>
      <c r="L801" s="30" t="str">
        <f>_xlfn.IFERROR(VLOOKUP(G801,'数据'!P:Q,2,0),"")</f>
        <v/>
      </c>
      <c r="M801" s="30" t="str">
        <f t="shared" si="53"/>
        <v>-</v>
      </c>
      <c r="N801" s="30" t="str">
        <f>_xlfn.IFERROR(VLOOKUP(J801,'数据'!S:T,2,0),"")</f>
        <v/>
      </c>
      <c r="P801" s="30" t="str">
        <f t="shared" si="51"/>
        <v/>
      </c>
      <c r="Q801" s="31" t="str">
        <f t="shared" si="54"/>
        <v/>
      </c>
    </row>
    <row r="802" spans="1:17" ht="15">
      <c r="A802" s="48">
        <v>800</v>
      </c>
      <c r="H802" s="30" t="str">
        <f>IF(_xlfn.IFERROR(VLOOKUP(G802,'数据'!S:T,2,0),"否")="否","否","是")</f>
        <v>否</v>
      </c>
      <c r="I802" s="31" t="str">
        <f t="shared" si="52"/>
        <v/>
      </c>
      <c r="K802" s="30" t="str">
        <f>IF(M802="-","",IF(M802&lt;&gt;"",COUNTIF($M$2:M802,M802),""))</f>
        <v/>
      </c>
      <c r="L802" s="30" t="str">
        <f>_xlfn.IFERROR(VLOOKUP(G802,'数据'!P:Q,2,0),"")</f>
        <v/>
      </c>
      <c r="M802" s="30" t="str">
        <f t="shared" si="53"/>
        <v>-</v>
      </c>
      <c r="N802" s="30" t="str">
        <f>_xlfn.IFERROR(VLOOKUP(J802,'数据'!S:T,2,0),"")</f>
        <v/>
      </c>
      <c r="P802" s="30" t="str">
        <f t="shared" si="51"/>
        <v/>
      </c>
      <c r="Q802" s="31" t="str">
        <f t="shared" si="54"/>
        <v/>
      </c>
    </row>
    <row r="803" spans="1:17" ht="15">
      <c r="A803" s="48">
        <v>801</v>
      </c>
      <c r="H803" s="30" t="str">
        <f>IF(_xlfn.IFERROR(VLOOKUP(G803,'数据'!S:T,2,0),"否")="否","否","是")</f>
        <v>否</v>
      </c>
      <c r="I803" s="31" t="str">
        <f t="shared" si="52"/>
        <v/>
      </c>
      <c r="K803" s="30" t="str">
        <f>IF(M803="-","",IF(M803&lt;&gt;"",COUNTIF($M$2:M803,M803),""))</f>
        <v/>
      </c>
      <c r="L803" s="30" t="str">
        <f>_xlfn.IFERROR(VLOOKUP(G803,'数据'!P:Q,2,0),"")</f>
        <v/>
      </c>
      <c r="M803" s="30" t="str">
        <f t="shared" si="53"/>
        <v>-</v>
      </c>
      <c r="N803" s="30" t="str">
        <f>_xlfn.IFERROR(VLOOKUP(J803,'数据'!S:T,2,0),"")</f>
        <v/>
      </c>
      <c r="P803" s="30" t="str">
        <f t="shared" si="51"/>
        <v/>
      </c>
      <c r="Q803" s="31" t="str">
        <f t="shared" si="54"/>
        <v/>
      </c>
    </row>
    <row r="804" spans="1:17" ht="15">
      <c r="A804" s="48">
        <v>802</v>
      </c>
      <c r="H804" s="30" t="str">
        <f>IF(_xlfn.IFERROR(VLOOKUP(G804,'数据'!S:T,2,0),"否")="否","否","是")</f>
        <v>否</v>
      </c>
      <c r="I804" s="31" t="str">
        <f t="shared" si="52"/>
        <v/>
      </c>
      <c r="K804" s="30" t="str">
        <f>IF(M804="-","",IF(M804&lt;&gt;"",COUNTIF($M$2:M804,M804),""))</f>
        <v/>
      </c>
      <c r="L804" s="30" t="str">
        <f>_xlfn.IFERROR(VLOOKUP(G804,'数据'!P:Q,2,0),"")</f>
        <v/>
      </c>
      <c r="M804" s="30" t="str">
        <f t="shared" si="53"/>
        <v>-</v>
      </c>
      <c r="N804" s="30" t="str">
        <f>_xlfn.IFERROR(VLOOKUP(J804,'数据'!S:T,2,0),"")</f>
        <v/>
      </c>
      <c r="P804" s="30" t="str">
        <f t="shared" si="51"/>
        <v/>
      </c>
      <c r="Q804" s="31" t="str">
        <f t="shared" si="54"/>
        <v/>
      </c>
    </row>
    <row r="805" spans="1:17" ht="15">
      <c r="A805" s="48">
        <v>803</v>
      </c>
      <c r="H805" s="30" t="str">
        <f>IF(_xlfn.IFERROR(VLOOKUP(G805,'数据'!S:T,2,0),"否")="否","否","是")</f>
        <v>否</v>
      </c>
      <c r="I805" s="31" t="str">
        <f t="shared" si="52"/>
        <v/>
      </c>
      <c r="K805" s="30" t="str">
        <f>IF(M805="-","",IF(M805&lt;&gt;"",COUNTIF($M$2:M805,M805),""))</f>
        <v/>
      </c>
      <c r="L805" s="30" t="str">
        <f>_xlfn.IFERROR(VLOOKUP(G805,'数据'!P:Q,2,0),"")</f>
        <v/>
      </c>
      <c r="M805" s="30" t="str">
        <f t="shared" si="53"/>
        <v>-</v>
      </c>
      <c r="N805" s="30" t="str">
        <f>_xlfn.IFERROR(VLOOKUP(J805,'数据'!S:T,2,0),"")</f>
        <v/>
      </c>
      <c r="P805" s="30" t="str">
        <f t="shared" si="51"/>
        <v/>
      </c>
      <c r="Q805" s="31" t="str">
        <f t="shared" si="54"/>
        <v/>
      </c>
    </row>
    <row r="806" spans="1:17" ht="15">
      <c r="A806" s="48">
        <v>804</v>
      </c>
      <c r="H806" s="30" t="str">
        <f>IF(_xlfn.IFERROR(VLOOKUP(G806,'数据'!S:T,2,0),"否")="否","否","是")</f>
        <v>否</v>
      </c>
      <c r="I806" s="31" t="str">
        <f t="shared" si="52"/>
        <v/>
      </c>
      <c r="K806" s="30" t="str">
        <f>IF(M806="-","",IF(M806&lt;&gt;"",COUNTIF($M$2:M806,M806),""))</f>
        <v/>
      </c>
      <c r="L806" s="30" t="str">
        <f>_xlfn.IFERROR(VLOOKUP(G806,'数据'!P:Q,2,0),"")</f>
        <v/>
      </c>
      <c r="M806" s="30" t="str">
        <f t="shared" si="53"/>
        <v>-</v>
      </c>
      <c r="N806" s="30" t="str">
        <f>_xlfn.IFERROR(VLOOKUP(J806,'数据'!S:T,2,0),"")</f>
        <v/>
      </c>
      <c r="P806" s="30" t="str">
        <f aca="true" t="shared" si="55" ref="P806:P869">IF(O806=10,"D10",IF(O806=30,"D30",IF(O806="永久","Y","")))</f>
        <v/>
      </c>
      <c r="Q806" s="31" t="str">
        <f t="shared" si="54"/>
        <v/>
      </c>
    </row>
    <row r="807" spans="1:17" ht="15">
      <c r="A807" s="48">
        <v>805</v>
      </c>
      <c r="H807" s="30" t="str">
        <f>IF(_xlfn.IFERROR(VLOOKUP(G807,'数据'!S:T,2,0),"否")="否","否","是")</f>
        <v>否</v>
      </c>
      <c r="I807" s="31" t="str">
        <f aca="true" t="shared" si="56" ref="I807:I870">IF(G807&lt;&gt;"",H807,"")</f>
        <v/>
      </c>
      <c r="K807" s="30" t="str">
        <f>IF(M807="-","",IF(M807&lt;&gt;"",COUNTIF($M$2:M807,M807),""))</f>
        <v/>
      </c>
      <c r="L807" s="30" t="str">
        <f>_xlfn.IFERROR(VLOOKUP(G807,'数据'!P:Q,2,0),"")</f>
        <v/>
      </c>
      <c r="M807" s="30" t="str">
        <f aca="true" t="shared" si="57" ref="M807:M870">E807&amp;"-"&amp;L807&amp;N807</f>
        <v>-</v>
      </c>
      <c r="N807" s="30" t="str">
        <f>_xlfn.IFERROR(VLOOKUP(J807,'数据'!S:T,2,0),"")</f>
        <v/>
      </c>
      <c r="P807" s="30" t="str">
        <f t="shared" si="55"/>
        <v/>
      </c>
      <c r="Q807" s="31" t="str">
        <f t="shared" si="54"/>
        <v/>
      </c>
    </row>
    <row r="808" spans="1:17" ht="15">
      <c r="A808" s="48">
        <v>806</v>
      </c>
      <c r="H808" s="30" t="str">
        <f>IF(_xlfn.IFERROR(VLOOKUP(G808,'数据'!S:T,2,0),"否")="否","否","是")</f>
        <v>否</v>
      </c>
      <c r="I808" s="31" t="str">
        <f t="shared" si="56"/>
        <v/>
      </c>
      <c r="K808" s="30" t="str">
        <f>IF(M808="-","",IF(M808&lt;&gt;"",COUNTIF($M$2:M808,M808),""))</f>
        <v/>
      </c>
      <c r="L808" s="30" t="str">
        <f>_xlfn.IFERROR(VLOOKUP(G808,'数据'!P:Q,2,0),"")</f>
        <v/>
      </c>
      <c r="M808" s="30" t="str">
        <f t="shared" si="57"/>
        <v>-</v>
      </c>
      <c r="N808" s="30" t="str">
        <f>_xlfn.IFERROR(VLOOKUP(J808,'数据'!S:T,2,0),"")</f>
        <v/>
      </c>
      <c r="P808" s="30" t="str">
        <f t="shared" si="55"/>
        <v/>
      </c>
      <c r="Q808" s="31" t="str">
        <f t="shared" si="54"/>
        <v/>
      </c>
    </row>
    <row r="809" spans="1:17" ht="15">
      <c r="A809" s="48">
        <v>807</v>
      </c>
      <c r="H809" s="30" t="str">
        <f>IF(_xlfn.IFERROR(VLOOKUP(G809,'数据'!S:T,2,0),"否")="否","否","是")</f>
        <v>否</v>
      </c>
      <c r="I809" s="31" t="str">
        <f t="shared" si="56"/>
        <v/>
      </c>
      <c r="K809" s="30" t="str">
        <f>IF(M809="-","",IF(M809&lt;&gt;"",COUNTIF($M$2:M809,M809),""))</f>
        <v/>
      </c>
      <c r="L809" s="30" t="str">
        <f>_xlfn.IFERROR(VLOOKUP(G809,'数据'!P:Q,2,0),"")</f>
        <v/>
      </c>
      <c r="M809" s="30" t="str">
        <f t="shared" si="57"/>
        <v>-</v>
      </c>
      <c r="N809" s="30" t="str">
        <f>_xlfn.IFERROR(VLOOKUP(J809,'数据'!S:T,2,0),"")</f>
        <v/>
      </c>
      <c r="P809" s="30" t="str">
        <f t="shared" si="55"/>
        <v/>
      </c>
      <c r="Q809" s="31" t="str">
        <f t="shared" si="54"/>
        <v/>
      </c>
    </row>
    <row r="810" spans="1:17" ht="15">
      <c r="A810" s="48">
        <v>808</v>
      </c>
      <c r="H810" s="30" t="str">
        <f>IF(_xlfn.IFERROR(VLOOKUP(G810,'数据'!S:T,2,0),"否")="否","否","是")</f>
        <v>否</v>
      </c>
      <c r="I810" s="31" t="str">
        <f t="shared" si="56"/>
        <v/>
      </c>
      <c r="K810" s="30" t="str">
        <f>IF(M810="-","",IF(M810&lt;&gt;"",COUNTIF($M$2:M810,M810),""))</f>
        <v/>
      </c>
      <c r="L810" s="30" t="str">
        <f>_xlfn.IFERROR(VLOOKUP(G810,'数据'!P:Q,2,0),"")</f>
        <v/>
      </c>
      <c r="M810" s="30" t="str">
        <f t="shared" si="57"/>
        <v>-</v>
      </c>
      <c r="N810" s="30" t="str">
        <f>_xlfn.IFERROR(VLOOKUP(J810,'数据'!S:T,2,0),"")</f>
        <v/>
      </c>
      <c r="P810" s="30" t="str">
        <f t="shared" si="55"/>
        <v/>
      </c>
      <c r="Q810" s="31" t="str">
        <f t="shared" si="54"/>
        <v/>
      </c>
    </row>
    <row r="811" spans="1:17" ht="15">
      <c r="A811" s="48">
        <v>809</v>
      </c>
      <c r="H811" s="30" t="str">
        <f>IF(_xlfn.IFERROR(VLOOKUP(G811,'数据'!S:T,2,0),"否")="否","否","是")</f>
        <v>否</v>
      </c>
      <c r="I811" s="31" t="str">
        <f t="shared" si="56"/>
        <v/>
      </c>
      <c r="K811" s="30" t="str">
        <f>IF(M811="-","",IF(M811&lt;&gt;"",COUNTIF($M$2:M811,M811),""))</f>
        <v/>
      </c>
      <c r="L811" s="30" t="str">
        <f>_xlfn.IFERROR(VLOOKUP(G811,'数据'!P:Q,2,0),"")</f>
        <v/>
      </c>
      <c r="M811" s="30" t="str">
        <f t="shared" si="57"/>
        <v>-</v>
      </c>
      <c r="N811" s="30" t="str">
        <f>_xlfn.IFERROR(VLOOKUP(J811,'数据'!S:T,2,0),"")</f>
        <v/>
      </c>
      <c r="P811" s="30" t="str">
        <f t="shared" si="55"/>
        <v/>
      </c>
      <c r="Q811" s="31" t="str">
        <f t="shared" si="54"/>
        <v/>
      </c>
    </row>
    <row r="812" spans="1:17" ht="15">
      <c r="A812" s="48">
        <v>810</v>
      </c>
      <c r="H812" s="30" t="str">
        <f>IF(_xlfn.IFERROR(VLOOKUP(G812,'数据'!S:T,2,0),"否")="否","否","是")</f>
        <v>否</v>
      </c>
      <c r="I812" s="31" t="str">
        <f t="shared" si="56"/>
        <v/>
      </c>
      <c r="K812" s="30" t="str">
        <f>IF(M812="-","",IF(M812&lt;&gt;"",COUNTIF($M$2:M812,M812),""))</f>
        <v/>
      </c>
      <c r="L812" s="30" t="str">
        <f>_xlfn.IFERROR(VLOOKUP(G812,'数据'!P:Q,2,0),"")</f>
        <v/>
      </c>
      <c r="M812" s="30" t="str">
        <f t="shared" si="57"/>
        <v>-</v>
      </c>
      <c r="N812" s="30" t="str">
        <f>_xlfn.IFERROR(VLOOKUP(J812,'数据'!S:T,2,0),"")</f>
        <v/>
      </c>
      <c r="P812" s="30" t="str">
        <f t="shared" si="55"/>
        <v/>
      </c>
      <c r="Q812" s="31" t="str">
        <f t="shared" si="54"/>
        <v/>
      </c>
    </row>
    <row r="813" spans="1:17" ht="15">
      <c r="A813" s="48">
        <v>811</v>
      </c>
      <c r="H813" s="30" t="str">
        <f>IF(_xlfn.IFERROR(VLOOKUP(G813,'数据'!S:T,2,0),"否")="否","否","是")</f>
        <v>否</v>
      </c>
      <c r="I813" s="31" t="str">
        <f t="shared" si="56"/>
        <v/>
      </c>
      <c r="K813" s="30" t="str">
        <f>IF(M813="-","",IF(M813&lt;&gt;"",COUNTIF($M$2:M813,M813),""))</f>
        <v/>
      </c>
      <c r="L813" s="30" t="str">
        <f>_xlfn.IFERROR(VLOOKUP(G813,'数据'!P:Q,2,0),"")</f>
        <v/>
      </c>
      <c r="M813" s="30" t="str">
        <f t="shared" si="57"/>
        <v>-</v>
      </c>
      <c r="N813" s="30" t="str">
        <f>_xlfn.IFERROR(VLOOKUP(J813,'数据'!S:T,2,0),"")</f>
        <v/>
      </c>
      <c r="P813" s="30" t="str">
        <f t="shared" si="55"/>
        <v/>
      </c>
      <c r="Q813" s="31" t="str">
        <f t="shared" si="54"/>
        <v/>
      </c>
    </row>
    <row r="814" spans="1:17" ht="15">
      <c r="A814" s="48">
        <v>812</v>
      </c>
      <c r="H814" s="30" t="str">
        <f>IF(_xlfn.IFERROR(VLOOKUP(G814,'数据'!S:T,2,0),"否")="否","否","是")</f>
        <v>否</v>
      </c>
      <c r="I814" s="31" t="str">
        <f t="shared" si="56"/>
        <v/>
      </c>
      <c r="K814" s="30" t="str">
        <f>IF(M814="-","",IF(M814&lt;&gt;"",COUNTIF($M$2:M814,M814),""))</f>
        <v/>
      </c>
      <c r="L814" s="30" t="str">
        <f>_xlfn.IFERROR(VLOOKUP(G814,'数据'!P:Q,2,0),"")</f>
        <v/>
      </c>
      <c r="M814" s="30" t="str">
        <f t="shared" si="57"/>
        <v>-</v>
      </c>
      <c r="N814" s="30" t="str">
        <f>_xlfn.IFERROR(VLOOKUP(J814,'数据'!S:T,2,0),"")</f>
        <v/>
      </c>
      <c r="P814" s="30" t="str">
        <f t="shared" si="55"/>
        <v/>
      </c>
      <c r="Q814" s="31" t="str">
        <f t="shared" si="54"/>
        <v/>
      </c>
    </row>
    <row r="815" spans="1:17" ht="15">
      <c r="A815" s="48">
        <v>813</v>
      </c>
      <c r="H815" s="30" t="str">
        <f>IF(_xlfn.IFERROR(VLOOKUP(G815,'数据'!S:T,2,0),"否")="否","否","是")</f>
        <v>否</v>
      </c>
      <c r="I815" s="31" t="str">
        <f t="shared" si="56"/>
        <v/>
      </c>
      <c r="K815" s="30" t="str">
        <f>IF(M815="-","",IF(M815&lt;&gt;"",COUNTIF($M$2:M815,M815),""))</f>
        <v/>
      </c>
      <c r="L815" s="30" t="str">
        <f>_xlfn.IFERROR(VLOOKUP(G815,'数据'!P:Q,2,0),"")</f>
        <v/>
      </c>
      <c r="M815" s="30" t="str">
        <f t="shared" si="57"/>
        <v>-</v>
      </c>
      <c r="N815" s="30" t="str">
        <f>_xlfn.IFERROR(VLOOKUP(J815,'数据'!S:T,2,0),"")</f>
        <v/>
      </c>
      <c r="P815" s="30" t="str">
        <f t="shared" si="55"/>
        <v/>
      </c>
      <c r="Q815" s="31" t="str">
        <f t="shared" si="54"/>
        <v/>
      </c>
    </row>
    <row r="816" spans="1:17" ht="15">
      <c r="A816" s="48">
        <v>814</v>
      </c>
      <c r="H816" s="30" t="str">
        <f>IF(_xlfn.IFERROR(VLOOKUP(G816,'数据'!S:T,2,0),"否")="否","否","是")</f>
        <v>否</v>
      </c>
      <c r="I816" s="31" t="str">
        <f t="shared" si="56"/>
        <v/>
      </c>
      <c r="K816" s="30" t="str">
        <f>IF(M816="-","",IF(M816&lt;&gt;"",COUNTIF($M$2:M816,M816),""))</f>
        <v/>
      </c>
      <c r="L816" s="30" t="str">
        <f>_xlfn.IFERROR(VLOOKUP(G816,'数据'!P:Q,2,0),"")</f>
        <v/>
      </c>
      <c r="M816" s="30" t="str">
        <f t="shared" si="57"/>
        <v>-</v>
      </c>
      <c r="N816" s="30" t="str">
        <f>_xlfn.IFERROR(VLOOKUP(J816,'数据'!S:T,2,0),"")</f>
        <v/>
      </c>
      <c r="P816" s="30" t="str">
        <f t="shared" si="55"/>
        <v/>
      </c>
      <c r="Q816" s="31" t="str">
        <f t="shared" si="54"/>
        <v/>
      </c>
    </row>
    <row r="817" spans="1:17" ht="15">
      <c r="A817" s="48">
        <v>815</v>
      </c>
      <c r="H817" s="30" t="str">
        <f>IF(_xlfn.IFERROR(VLOOKUP(G817,'数据'!S:T,2,0),"否")="否","否","是")</f>
        <v>否</v>
      </c>
      <c r="I817" s="31" t="str">
        <f t="shared" si="56"/>
        <v/>
      </c>
      <c r="K817" s="30" t="str">
        <f>IF(M817="-","",IF(M817&lt;&gt;"",COUNTIF($M$2:M817,M817),""))</f>
        <v/>
      </c>
      <c r="L817" s="30" t="str">
        <f>_xlfn.IFERROR(VLOOKUP(G817,'数据'!P:Q,2,0),"")</f>
        <v/>
      </c>
      <c r="M817" s="30" t="str">
        <f t="shared" si="57"/>
        <v>-</v>
      </c>
      <c r="N817" s="30" t="str">
        <f>_xlfn.IFERROR(VLOOKUP(J817,'数据'!S:T,2,0),"")</f>
        <v/>
      </c>
      <c r="P817" s="30" t="str">
        <f t="shared" si="55"/>
        <v/>
      </c>
      <c r="Q817" s="31" t="str">
        <f t="shared" si="54"/>
        <v/>
      </c>
    </row>
    <row r="818" spans="1:17" ht="15">
      <c r="A818" s="48">
        <v>816</v>
      </c>
      <c r="H818" s="30" t="str">
        <f>IF(_xlfn.IFERROR(VLOOKUP(G818,'数据'!S:T,2,0),"否")="否","否","是")</f>
        <v>否</v>
      </c>
      <c r="I818" s="31" t="str">
        <f t="shared" si="56"/>
        <v/>
      </c>
      <c r="K818" s="30" t="str">
        <f>IF(M818="-","",IF(M818&lt;&gt;"",COUNTIF($M$2:M818,M818),""))</f>
        <v/>
      </c>
      <c r="L818" s="30" t="str">
        <f>_xlfn.IFERROR(VLOOKUP(G818,'数据'!P:Q,2,0),"")</f>
        <v/>
      </c>
      <c r="M818" s="30" t="str">
        <f t="shared" si="57"/>
        <v>-</v>
      </c>
      <c r="N818" s="30" t="str">
        <f>_xlfn.IFERROR(VLOOKUP(J818,'数据'!S:T,2,0),"")</f>
        <v/>
      </c>
      <c r="P818" s="30" t="str">
        <f t="shared" si="55"/>
        <v/>
      </c>
      <c r="Q818" s="31" t="str">
        <f t="shared" si="54"/>
        <v/>
      </c>
    </row>
    <row r="819" spans="1:17" ht="15">
      <c r="A819" s="48">
        <v>817</v>
      </c>
      <c r="H819" s="30" t="str">
        <f>IF(_xlfn.IFERROR(VLOOKUP(G819,'数据'!S:T,2,0),"否")="否","否","是")</f>
        <v>否</v>
      </c>
      <c r="I819" s="31" t="str">
        <f t="shared" si="56"/>
        <v/>
      </c>
      <c r="K819" s="30" t="str">
        <f>IF(M819="-","",IF(M819&lt;&gt;"",COUNTIF($M$2:M819,M819),""))</f>
        <v/>
      </c>
      <c r="L819" s="30" t="str">
        <f>_xlfn.IFERROR(VLOOKUP(G819,'数据'!P:Q,2,0),"")</f>
        <v/>
      </c>
      <c r="M819" s="30" t="str">
        <f t="shared" si="57"/>
        <v>-</v>
      </c>
      <c r="N819" s="30" t="str">
        <f>_xlfn.IFERROR(VLOOKUP(J819,'数据'!S:T,2,0),"")</f>
        <v/>
      </c>
      <c r="P819" s="30" t="str">
        <f t="shared" si="55"/>
        <v/>
      </c>
      <c r="Q819" s="31" t="str">
        <f t="shared" si="54"/>
        <v/>
      </c>
    </row>
    <row r="820" spans="1:17" ht="15">
      <c r="A820" s="48">
        <v>818</v>
      </c>
      <c r="H820" s="30" t="str">
        <f>IF(_xlfn.IFERROR(VLOOKUP(G820,'数据'!S:T,2,0),"否")="否","否","是")</f>
        <v>否</v>
      </c>
      <c r="I820" s="31" t="str">
        <f t="shared" si="56"/>
        <v/>
      </c>
      <c r="K820" s="30" t="str">
        <f>IF(M820="-","",IF(M820&lt;&gt;"",COUNTIF($M$2:M820,M820),""))</f>
        <v/>
      </c>
      <c r="L820" s="30" t="str">
        <f>_xlfn.IFERROR(VLOOKUP(G820,'数据'!P:Q,2,0),"")</f>
        <v/>
      </c>
      <c r="M820" s="30" t="str">
        <f t="shared" si="57"/>
        <v>-</v>
      </c>
      <c r="N820" s="30" t="str">
        <f>_xlfn.IFERROR(VLOOKUP(J820,'数据'!S:T,2,0),"")</f>
        <v/>
      </c>
      <c r="P820" s="30" t="str">
        <f t="shared" si="55"/>
        <v/>
      </c>
      <c r="Q820" s="31" t="str">
        <f t="shared" si="54"/>
        <v/>
      </c>
    </row>
    <row r="821" spans="1:17" ht="15">
      <c r="A821" s="48">
        <v>819</v>
      </c>
      <c r="H821" s="30" t="str">
        <f>IF(_xlfn.IFERROR(VLOOKUP(G821,'数据'!S:T,2,0),"否")="否","否","是")</f>
        <v>否</v>
      </c>
      <c r="I821" s="31" t="str">
        <f t="shared" si="56"/>
        <v/>
      </c>
      <c r="K821" s="30" t="str">
        <f>IF(M821="-","",IF(M821&lt;&gt;"",COUNTIF($M$2:M821,M821),""))</f>
        <v/>
      </c>
      <c r="L821" s="30" t="str">
        <f>_xlfn.IFERROR(VLOOKUP(G821,'数据'!P:Q,2,0),"")</f>
        <v/>
      </c>
      <c r="M821" s="30" t="str">
        <f t="shared" si="57"/>
        <v>-</v>
      </c>
      <c r="N821" s="30" t="str">
        <f>_xlfn.IFERROR(VLOOKUP(J821,'数据'!S:T,2,0),"")</f>
        <v/>
      </c>
      <c r="P821" s="30" t="str">
        <f t="shared" si="55"/>
        <v/>
      </c>
      <c r="Q821" s="31" t="str">
        <f t="shared" si="54"/>
        <v/>
      </c>
    </row>
    <row r="822" spans="1:17" ht="15">
      <c r="A822" s="48">
        <v>820</v>
      </c>
      <c r="H822" s="30" t="str">
        <f>IF(_xlfn.IFERROR(VLOOKUP(G822,'数据'!S:T,2,0),"否")="否","否","是")</f>
        <v>否</v>
      </c>
      <c r="I822" s="31" t="str">
        <f t="shared" si="56"/>
        <v/>
      </c>
      <c r="K822" s="30" t="str">
        <f>IF(M822="-","",IF(M822&lt;&gt;"",COUNTIF($M$2:M822,M822),""))</f>
        <v/>
      </c>
      <c r="L822" s="30" t="str">
        <f>_xlfn.IFERROR(VLOOKUP(G822,'数据'!P:Q,2,0),"")</f>
        <v/>
      </c>
      <c r="M822" s="30" t="str">
        <f t="shared" si="57"/>
        <v>-</v>
      </c>
      <c r="N822" s="30" t="str">
        <f>_xlfn.IFERROR(VLOOKUP(J822,'数据'!S:T,2,0),"")</f>
        <v/>
      </c>
      <c r="P822" s="30" t="str">
        <f t="shared" si="55"/>
        <v/>
      </c>
      <c r="Q822" s="31" t="str">
        <f t="shared" si="54"/>
        <v/>
      </c>
    </row>
    <row r="823" spans="1:17" ht="15">
      <c r="A823" s="48">
        <v>821</v>
      </c>
      <c r="H823" s="30" t="str">
        <f>IF(_xlfn.IFERROR(VLOOKUP(G823,'数据'!S:T,2,0),"否")="否","否","是")</f>
        <v>否</v>
      </c>
      <c r="I823" s="31" t="str">
        <f t="shared" si="56"/>
        <v/>
      </c>
      <c r="K823" s="30" t="str">
        <f>IF(M823="-","",IF(M823&lt;&gt;"",COUNTIF($M$2:M823,M823),""))</f>
        <v/>
      </c>
      <c r="L823" s="30" t="str">
        <f>_xlfn.IFERROR(VLOOKUP(G823,'数据'!P:Q,2,0),"")</f>
        <v/>
      </c>
      <c r="M823" s="30" t="str">
        <f t="shared" si="57"/>
        <v>-</v>
      </c>
      <c r="N823" s="30" t="str">
        <f>_xlfn.IFERROR(VLOOKUP(J823,'数据'!S:T,2,0),"")</f>
        <v/>
      </c>
      <c r="P823" s="30" t="str">
        <f t="shared" si="55"/>
        <v/>
      </c>
      <c r="Q823" s="31" t="str">
        <f t="shared" si="54"/>
        <v/>
      </c>
    </row>
    <row r="824" spans="1:17" ht="15">
      <c r="A824" s="48">
        <v>822</v>
      </c>
      <c r="H824" s="30" t="str">
        <f>IF(_xlfn.IFERROR(VLOOKUP(G824,'数据'!S:T,2,0),"否")="否","否","是")</f>
        <v>否</v>
      </c>
      <c r="I824" s="31" t="str">
        <f t="shared" si="56"/>
        <v/>
      </c>
      <c r="K824" s="30" t="str">
        <f>IF(M824="-","",IF(M824&lt;&gt;"",COUNTIF($M$2:M824,M824),""))</f>
        <v/>
      </c>
      <c r="L824" s="30" t="str">
        <f>_xlfn.IFERROR(VLOOKUP(G824,'数据'!P:Q,2,0),"")</f>
        <v/>
      </c>
      <c r="M824" s="30" t="str">
        <f t="shared" si="57"/>
        <v>-</v>
      </c>
      <c r="N824" s="30" t="str">
        <f>_xlfn.IFERROR(VLOOKUP(J824,'数据'!S:T,2,0),"")</f>
        <v/>
      </c>
      <c r="P824" s="30" t="str">
        <f t="shared" si="55"/>
        <v/>
      </c>
      <c r="Q824" s="31" t="str">
        <f t="shared" si="54"/>
        <v/>
      </c>
    </row>
    <row r="825" spans="1:17" ht="15">
      <c r="A825" s="48">
        <v>823</v>
      </c>
      <c r="H825" s="30" t="str">
        <f>IF(_xlfn.IFERROR(VLOOKUP(G825,'数据'!S:T,2,0),"否")="否","否","是")</f>
        <v>否</v>
      </c>
      <c r="I825" s="31" t="str">
        <f t="shared" si="56"/>
        <v/>
      </c>
      <c r="K825" s="30" t="str">
        <f>IF(M825="-","",IF(M825&lt;&gt;"",COUNTIF($M$2:M825,M825),""))</f>
        <v/>
      </c>
      <c r="L825" s="30" t="str">
        <f>_xlfn.IFERROR(VLOOKUP(G825,'数据'!P:Q,2,0),"")</f>
        <v/>
      </c>
      <c r="M825" s="30" t="str">
        <f t="shared" si="57"/>
        <v>-</v>
      </c>
      <c r="N825" s="30" t="str">
        <f>_xlfn.IFERROR(VLOOKUP(J825,'数据'!S:T,2,0),"")</f>
        <v/>
      </c>
      <c r="P825" s="30" t="str">
        <f t="shared" si="55"/>
        <v/>
      </c>
      <c r="Q825" s="31" t="str">
        <f t="shared" si="54"/>
        <v/>
      </c>
    </row>
    <row r="826" spans="1:17" ht="15">
      <c r="A826" s="48">
        <v>824</v>
      </c>
      <c r="H826" s="30" t="str">
        <f>IF(_xlfn.IFERROR(VLOOKUP(G826,'数据'!S:T,2,0),"否")="否","否","是")</f>
        <v>否</v>
      </c>
      <c r="I826" s="31" t="str">
        <f t="shared" si="56"/>
        <v/>
      </c>
      <c r="K826" s="30" t="str">
        <f>IF(M826="-","",IF(M826&lt;&gt;"",COUNTIF($M$2:M826,M826),""))</f>
        <v/>
      </c>
      <c r="L826" s="30" t="str">
        <f>_xlfn.IFERROR(VLOOKUP(G826,'数据'!P:Q,2,0),"")</f>
        <v/>
      </c>
      <c r="M826" s="30" t="str">
        <f t="shared" si="57"/>
        <v>-</v>
      </c>
      <c r="N826" s="30" t="str">
        <f>_xlfn.IFERROR(VLOOKUP(J826,'数据'!S:T,2,0),"")</f>
        <v/>
      </c>
      <c r="P826" s="30" t="str">
        <f t="shared" si="55"/>
        <v/>
      </c>
      <c r="Q826" s="31" t="str">
        <f t="shared" si="54"/>
        <v/>
      </c>
    </row>
    <row r="827" spans="1:17" ht="15">
      <c r="A827" s="48">
        <v>825</v>
      </c>
      <c r="H827" s="30" t="str">
        <f>IF(_xlfn.IFERROR(VLOOKUP(G827,'数据'!S:T,2,0),"否")="否","否","是")</f>
        <v>否</v>
      </c>
      <c r="I827" s="31" t="str">
        <f t="shared" si="56"/>
        <v/>
      </c>
      <c r="K827" s="30" t="str">
        <f>IF(M827="-","",IF(M827&lt;&gt;"",COUNTIF($M$2:M827,M827),""))</f>
        <v/>
      </c>
      <c r="L827" s="30" t="str">
        <f>_xlfn.IFERROR(VLOOKUP(G827,'数据'!P:Q,2,0),"")</f>
        <v/>
      </c>
      <c r="M827" s="30" t="str">
        <f t="shared" si="57"/>
        <v>-</v>
      </c>
      <c r="N827" s="30" t="str">
        <f>_xlfn.IFERROR(VLOOKUP(J827,'数据'!S:T,2,0),"")</f>
        <v/>
      </c>
      <c r="P827" s="30" t="str">
        <f t="shared" si="55"/>
        <v/>
      </c>
      <c r="Q827" s="31" t="str">
        <f t="shared" si="54"/>
        <v/>
      </c>
    </row>
    <row r="828" spans="1:17" ht="15">
      <c r="A828" s="48">
        <v>826</v>
      </c>
      <c r="H828" s="30" t="str">
        <f>IF(_xlfn.IFERROR(VLOOKUP(G828,'数据'!S:T,2,0),"否")="否","否","是")</f>
        <v>否</v>
      </c>
      <c r="I828" s="31" t="str">
        <f t="shared" si="56"/>
        <v/>
      </c>
      <c r="K828" s="30" t="str">
        <f>IF(M828="-","",IF(M828&lt;&gt;"",COUNTIF($M$2:M828,M828),""))</f>
        <v/>
      </c>
      <c r="L828" s="30" t="str">
        <f>_xlfn.IFERROR(VLOOKUP(G828,'数据'!P:Q,2,0),"")</f>
        <v/>
      </c>
      <c r="M828" s="30" t="str">
        <f t="shared" si="57"/>
        <v>-</v>
      </c>
      <c r="N828" s="30" t="str">
        <f>_xlfn.IFERROR(VLOOKUP(J828,'数据'!S:T,2,0),"")</f>
        <v/>
      </c>
      <c r="P828" s="30" t="str">
        <f t="shared" si="55"/>
        <v/>
      </c>
      <c r="Q828" s="31" t="str">
        <f t="shared" si="54"/>
        <v/>
      </c>
    </row>
    <row r="829" spans="1:17" ht="15">
      <c r="A829" s="48">
        <v>827</v>
      </c>
      <c r="H829" s="30" t="str">
        <f>IF(_xlfn.IFERROR(VLOOKUP(G829,'数据'!S:T,2,0),"否")="否","否","是")</f>
        <v>否</v>
      </c>
      <c r="I829" s="31" t="str">
        <f t="shared" si="56"/>
        <v/>
      </c>
      <c r="K829" s="30" t="str">
        <f>IF(M829="-","",IF(M829&lt;&gt;"",COUNTIF($M$2:M829,M829),""))</f>
        <v/>
      </c>
      <c r="L829" s="30" t="str">
        <f>_xlfn.IFERROR(VLOOKUP(G829,'数据'!P:Q,2,0),"")</f>
        <v/>
      </c>
      <c r="M829" s="30" t="str">
        <f t="shared" si="57"/>
        <v>-</v>
      </c>
      <c r="N829" s="30" t="str">
        <f>_xlfn.IFERROR(VLOOKUP(J829,'数据'!S:T,2,0),"")</f>
        <v/>
      </c>
      <c r="P829" s="30" t="str">
        <f t="shared" si="55"/>
        <v/>
      </c>
      <c r="Q829" s="31" t="str">
        <f t="shared" si="54"/>
        <v/>
      </c>
    </row>
    <row r="830" spans="1:17" ht="15">
      <c r="A830" s="48">
        <v>828</v>
      </c>
      <c r="H830" s="30" t="str">
        <f>IF(_xlfn.IFERROR(VLOOKUP(G830,'数据'!S:T,2,0),"否")="否","否","是")</f>
        <v>否</v>
      </c>
      <c r="I830" s="31" t="str">
        <f t="shared" si="56"/>
        <v/>
      </c>
      <c r="K830" s="30" t="str">
        <f>IF(M830="-","",IF(M830&lt;&gt;"",COUNTIF($M$2:M830,M830),""))</f>
        <v/>
      </c>
      <c r="L830" s="30" t="str">
        <f>_xlfn.IFERROR(VLOOKUP(G830,'数据'!P:Q,2,0),"")</f>
        <v/>
      </c>
      <c r="M830" s="30" t="str">
        <f t="shared" si="57"/>
        <v>-</v>
      </c>
      <c r="N830" s="30" t="str">
        <f>_xlfn.IFERROR(VLOOKUP(J830,'数据'!S:T,2,0),"")</f>
        <v/>
      </c>
      <c r="P830" s="30" t="str">
        <f t="shared" si="55"/>
        <v/>
      </c>
      <c r="Q830" s="31" t="str">
        <f t="shared" si="54"/>
        <v/>
      </c>
    </row>
    <row r="831" spans="1:17" ht="15">
      <c r="A831" s="48">
        <v>829</v>
      </c>
      <c r="H831" s="30" t="str">
        <f>IF(_xlfn.IFERROR(VLOOKUP(G831,'数据'!S:T,2,0),"否")="否","否","是")</f>
        <v>否</v>
      </c>
      <c r="I831" s="31" t="str">
        <f t="shared" si="56"/>
        <v/>
      </c>
      <c r="K831" s="30" t="str">
        <f>IF(M831="-","",IF(M831&lt;&gt;"",COUNTIF($M$2:M831,M831),""))</f>
        <v/>
      </c>
      <c r="L831" s="30" t="str">
        <f>_xlfn.IFERROR(VLOOKUP(G831,'数据'!P:Q,2,0),"")</f>
        <v/>
      </c>
      <c r="M831" s="30" t="str">
        <f t="shared" si="57"/>
        <v>-</v>
      </c>
      <c r="N831" s="30" t="str">
        <f>_xlfn.IFERROR(VLOOKUP(J831,'数据'!S:T,2,0),"")</f>
        <v/>
      </c>
      <c r="P831" s="30" t="str">
        <f t="shared" si="55"/>
        <v/>
      </c>
      <c r="Q831" s="31" t="str">
        <f t="shared" si="54"/>
        <v/>
      </c>
    </row>
    <row r="832" spans="1:17" ht="15">
      <c r="A832" s="48">
        <v>830</v>
      </c>
      <c r="H832" s="30" t="str">
        <f>IF(_xlfn.IFERROR(VLOOKUP(G832,'数据'!S:T,2,0),"否")="否","否","是")</f>
        <v>否</v>
      </c>
      <c r="I832" s="31" t="str">
        <f t="shared" si="56"/>
        <v/>
      </c>
      <c r="K832" s="30" t="str">
        <f>IF(M832="-","",IF(M832&lt;&gt;"",COUNTIF($M$2:M832,M832),""))</f>
        <v/>
      </c>
      <c r="L832" s="30" t="str">
        <f>_xlfn.IFERROR(VLOOKUP(G832,'数据'!P:Q,2,0),"")</f>
        <v/>
      </c>
      <c r="M832" s="30" t="str">
        <f t="shared" si="57"/>
        <v>-</v>
      </c>
      <c r="N832" s="30" t="str">
        <f>_xlfn.IFERROR(VLOOKUP(J832,'数据'!S:T,2,0),"")</f>
        <v/>
      </c>
      <c r="P832" s="30" t="str">
        <f t="shared" si="55"/>
        <v/>
      </c>
      <c r="Q832" s="31" t="str">
        <f t="shared" si="54"/>
        <v/>
      </c>
    </row>
    <row r="833" spans="1:17" ht="15">
      <c r="A833" s="48">
        <v>831</v>
      </c>
      <c r="H833" s="30" t="str">
        <f>IF(_xlfn.IFERROR(VLOOKUP(G833,'数据'!S:T,2,0),"否")="否","否","是")</f>
        <v>否</v>
      </c>
      <c r="I833" s="31" t="str">
        <f t="shared" si="56"/>
        <v/>
      </c>
      <c r="K833" s="30" t="str">
        <f>IF(M833="-","",IF(M833&lt;&gt;"",COUNTIF($M$2:M833,M833),""))</f>
        <v/>
      </c>
      <c r="L833" s="30" t="str">
        <f>_xlfn.IFERROR(VLOOKUP(G833,'数据'!P:Q,2,0),"")</f>
        <v/>
      </c>
      <c r="M833" s="30" t="str">
        <f t="shared" si="57"/>
        <v>-</v>
      </c>
      <c r="N833" s="30" t="str">
        <f>_xlfn.IFERROR(VLOOKUP(J833,'数据'!S:T,2,0),"")</f>
        <v/>
      </c>
      <c r="P833" s="30" t="str">
        <f t="shared" si="55"/>
        <v/>
      </c>
      <c r="Q833" s="31" t="str">
        <f t="shared" si="54"/>
        <v/>
      </c>
    </row>
    <row r="834" spans="1:17" ht="15">
      <c r="A834" s="48">
        <v>832</v>
      </c>
      <c r="H834" s="30" t="str">
        <f>IF(_xlfn.IFERROR(VLOOKUP(G834,'数据'!S:T,2,0),"否")="否","否","是")</f>
        <v>否</v>
      </c>
      <c r="I834" s="31" t="str">
        <f t="shared" si="56"/>
        <v/>
      </c>
      <c r="K834" s="30" t="str">
        <f>IF(M834="-","",IF(M834&lt;&gt;"",COUNTIF($M$2:M834,M834),""))</f>
        <v/>
      </c>
      <c r="L834" s="30" t="str">
        <f>_xlfn.IFERROR(VLOOKUP(G834,'数据'!P:Q,2,0),"")</f>
        <v/>
      </c>
      <c r="M834" s="30" t="str">
        <f t="shared" si="57"/>
        <v>-</v>
      </c>
      <c r="N834" s="30" t="str">
        <f>_xlfn.IFERROR(VLOOKUP(J834,'数据'!S:T,2,0),"")</f>
        <v/>
      </c>
      <c r="P834" s="30" t="str">
        <f t="shared" si="55"/>
        <v/>
      </c>
      <c r="Q834" s="31" t="str">
        <f t="shared" si="54"/>
        <v/>
      </c>
    </row>
    <row r="835" spans="1:17" ht="15">
      <c r="A835" s="48">
        <v>833</v>
      </c>
      <c r="H835" s="30" t="str">
        <f>IF(_xlfn.IFERROR(VLOOKUP(G835,'数据'!S:T,2,0),"否")="否","否","是")</f>
        <v>否</v>
      </c>
      <c r="I835" s="31" t="str">
        <f t="shared" si="56"/>
        <v/>
      </c>
      <c r="K835" s="30" t="str">
        <f>IF(M835="-","",IF(M835&lt;&gt;"",COUNTIF($M$2:M835,M835),""))</f>
        <v/>
      </c>
      <c r="L835" s="30" t="str">
        <f>_xlfn.IFERROR(VLOOKUP(G835,'数据'!P:Q,2,0),"")</f>
        <v/>
      </c>
      <c r="M835" s="30" t="str">
        <f t="shared" si="57"/>
        <v>-</v>
      </c>
      <c r="N835" s="30" t="str">
        <f>_xlfn.IFERROR(VLOOKUP(J835,'数据'!S:T,2,0),"")</f>
        <v/>
      </c>
      <c r="P835" s="30" t="str">
        <f t="shared" si="55"/>
        <v/>
      </c>
      <c r="Q835" s="31" t="str">
        <f t="shared" si="54"/>
        <v/>
      </c>
    </row>
    <row r="836" spans="1:17" ht="15">
      <c r="A836" s="48">
        <v>834</v>
      </c>
      <c r="H836" s="30" t="str">
        <f>IF(_xlfn.IFERROR(VLOOKUP(G836,'数据'!S:T,2,0),"否")="否","否","是")</f>
        <v>否</v>
      </c>
      <c r="I836" s="31" t="str">
        <f t="shared" si="56"/>
        <v/>
      </c>
      <c r="K836" s="30" t="str">
        <f>IF(M836="-","",IF(M836&lt;&gt;"",COUNTIF($M$2:M836,M836),""))</f>
        <v/>
      </c>
      <c r="L836" s="30" t="str">
        <f>_xlfn.IFERROR(VLOOKUP(G836,'数据'!P:Q,2,0),"")</f>
        <v/>
      </c>
      <c r="M836" s="30" t="str">
        <f t="shared" si="57"/>
        <v>-</v>
      </c>
      <c r="N836" s="30" t="str">
        <f>_xlfn.IFERROR(VLOOKUP(J836,'数据'!S:T,2,0),"")</f>
        <v/>
      </c>
      <c r="P836" s="30" t="str">
        <f t="shared" si="55"/>
        <v/>
      </c>
      <c r="Q836" s="31" t="str">
        <f aca="true" t="shared" si="58" ref="Q836:Q899">IF(L836&lt;&gt;"",IF(N836="",(E836&amp;"-"&amp;L836&amp;"-"&amp;P836),E836&amp;"-"&amp;L836&amp;"•"&amp;N836&amp;"-"&amp;P836),"")</f>
        <v/>
      </c>
    </row>
    <row r="837" spans="1:17" ht="15">
      <c r="A837" s="48">
        <v>835</v>
      </c>
      <c r="H837" s="30" t="str">
        <f>IF(_xlfn.IFERROR(VLOOKUP(G837,'数据'!S:T,2,0),"否")="否","否","是")</f>
        <v>否</v>
      </c>
      <c r="I837" s="31" t="str">
        <f t="shared" si="56"/>
        <v/>
      </c>
      <c r="K837" s="30" t="str">
        <f>IF(M837="-","",IF(M837&lt;&gt;"",COUNTIF($M$2:M837,M837),""))</f>
        <v/>
      </c>
      <c r="L837" s="30" t="str">
        <f>_xlfn.IFERROR(VLOOKUP(G837,'数据'!P:Q,2,0),"")</f>
        <v/>
      </c>
      <c r="M837" s="30" t="str">
        <f t="shared" si="57"/>
        <v>-</v>
      </c>
      <c r="N837" s="30" t="str">
        <f>_xlfn.IFERROR(VLOOKUP(J837,'数据'!S:T,2,0),"")</f>
        <v/>
      </c>
      <c r="P837" s="30" t="str">
        <f t="shared" si="55"/>
        <v/>
      </c>
      <c r="Q837" s="31" t="str">
        <f t="shared" si="58"/>
        <v/>
      </c>
    </row>
    <row r="838" spans="1:17" ht="15">
      <c r="A838" s="48">
        <v>836</v>
      </c>
      <c r="H838" s="30" t="str">
        <f>IF(_xlfn.IFERROR(VLOOKUP(G838,'数据'!S:T,2,0),"否")="否","否","是")</f>
        <v>否</v>
      </c>
      <c r="I838" s="31" t="str">
        <f t="shared" si="56"/>
        <v/>
      </c>
      <c r="K838" s="30" t="str">
        <f>IF(M838="-","",IF(M838&lt;&gt;"",COUNTIF($M$2:M838,M838),""))</f>
        <v/>
      </c>
      <c r="L838" s="30" t="str">
        <f>_xlfn.IFERROR(VLOOKUP(G838,'数据'!P:Q,2,0),"")</f>
        <v/>
      </c>
      <c r="M838" s="30" t="str">
        <f t="shared" si="57"/>
        <v>-</v>
      </c>
      <c r="N838" s="30" t="str">
        <f>_xlfn.IFERROR(VLOOKUP(J838,'数据'!S:T,2,0),"")</f>
        <v/>
      </c>
      <c r="P838" s="30" t="str">
        <f t="shared" si="55"/>
        <v/>
      </c>
      <c r="Q838" s="31" t="str">
        <f t="shared" si="58"/>
        <v/>
      </c>
    </row>
    <row r="839" spans="1:17" ht="15">
      <c r="A839" s="48">
        <v>837</v>
      </c>
      <c r="H839" s="30" t="str">
        <f>IF(_xlfn.IFERROR(VLOOKUP(G839,'数据'!S:T,2,0),"否")="否","否","是")</f>
        <v>否</v>
      </c>
      <c r="I839" s="31" t="str">
        <f t="shared" si="56"/>
        <v/>
      </c>
      <c r="K839" s="30" t="str">
        <f>IF(M839="-","",IF(M839&lt;&gt;"",COUNTIF($M$2:M839,M839),""))</f>
        <v/>
      </c>
      <c r="L839" s="30" t="str">
        <f>_xlfn.IFERROR(VLOOKUP(G839,'数据'!P:Q,2,0),"")</f>
        <v/>
      </c>
      <c r="M839" s="30" t="str">
        <f t="shared" si="57"/>
        <v>-</v>
      </c>
      <c r="N839" s="30" t="str">
        <f>_xlfn.IFERROR(VLOOKUP(J839,'数据'!S:T,2,0),"")</f>
        <v/>
      </c>
      <c r="P839" s="30" t="str">
        <f t="shared" si="55"/>
        <v/>
      </c>
      <c r="Q839" s="31" t="str">
        <f t="shared" si="58"/>
        <v/>
      </c>
    </row>
    <row r="840" spans="1:17" ht="15">
      <c r="A840" s="48">
        <v>838</v>
      </c>
      <c r="H840" s="30" t="str">
        <f>IF(_xlfn.IFERROR(VLOOKUP(G840,'数据'!S:T,2,0),"否")="否","否","是")</f>
        <v>否</v>
      </c>
      <c r="I840" s="31" t="str">
        <f t="shared" si="56"/>
        <v/>
      </c>
      <c r="K840" s="30" t="str">
        <f>IF(M840="-","",IF(M840&lt;&gt;"",COUNTIF($M$2:M840,M840),""))</f>
        <v/>
      </c>
      <c r="L840" s="30" t="str">
        <f>_xlfn.IFERROR(VLOOKUP(G840,'数据'!P:Q,2,0),"")</f>
        <v/>
      </c>
      <c r="M840" s="30" t="str">
        <f t="shared" si="57"/>
        <v>-</v>
      </c>
      <c r="N840" s="30" t="str">
        <f>_xlfn.IFERROR(VLOOKUP(J840,'数据'!S:T,2,0),"")</f>
        <v/>
      </c>
      <c r="P840" s="30" t="str">
        <f t="shared" si="55"/>
        <v/>
      </c>
      <c r="Q840" s="31" t="str">
        <f t="shared" si="58"/>
        <v/>
      </c>
    </row>
    <row r="841" spans="1:17" ht="15">
      <c r="A841" s="48">
        <v>839</v>
      </c>
      <c r="H841" s="30" t="str">
        <f>IF(_xlfn.IFERROR(VLOOKUP(G841,'数据'!S:T,2,0),"否")="否","否","是")</f>
        <v>否</v>
      </c>
      <c r="I841" s="31" t="str">
        <f t="shared" si="56"/>
        <v/>
      </c>
      <c r="K841" s="30" t="str">
        <f>IF(M841="-","",IF(M841&lt;&gt;"",COUNTIF($M$2:M841,M841),""))</f>
        <v/>
      </c>
      <c r="L841" s="30" t="str">
        <f>_xlfn.IFERROR(VLOOKUP(G841,'数据'!P:Q,2,0),"")</f>
        <v/>
      </c>
      <c r="M841" s="30" t="str">
        <f t="shared" si="57"/>
        <v>-</v>
      </c>
      <c r="N841" s="30" t="str">
        <f>_xlfn.IFERROR(VLOOKUP(J841,'数据'!S:T,2,0),"")</f>
        <v/>
      </c>
      <c r="P841" s="30" t="str">
        <f t="shared" si="55"/>
        <v/>
      </c>
      <c r="Q841" s="31" t="str">
        <f t="shared" si="58"/>
        <v/>
      </c>
    </row>
    <row r="842" spans="1:17" ht="15">
      <c r="A842" s="48">
        <v>840</v>
      </c>
      <c r="H842" s="30" t="str">
        <f>IF(_xlfn.IFERROR(VLOOKUP(G842,'数据'!S:T,2,0),"否")="否","否","是")</f>
        <v>否</v>
      </c>
      <c r="I842" s="31" t="str">
        <f t="shared" si="56"/>
        <v/>
      </c>
      <c r="K842" s="30" t="str">
        <f>IF(M842="-","",IF(M842&lt;&gt;"",COUNTIF($M$2:M842,M842),""))</f>
        <v/>
      </c>
      <c r="L842" s="30" t="str">
        <f>_xlfn.IFERROR(VLOOKUP(G842,'数据'!P:Q,2,0),"")</f>
        <v/>
      </c>
      <c r="M842" s="30" t="str">
        <f t="shared" si="57"/>
        <v>-</v>
      </c>
      <c r="N842" s="30" t="str">
        <f>_xlfn.IFERROR(VLOOKUP(J842,'数据'!S:T,2,0),"")</f>
        <v/>
      </c>
      <c r="P842" s="30" t="str">
        <f t="shared" si="55"/>
        <v/>
      </c>
      <c r="Q842" s="31" t="str">
        <f t="shared" si="58"/>
        <v/>
      </c>
    </row>
    <row r="843" spans="1:17" ht="15">
      <c r="A843" s="48">
        <v>841</v>
      </c>
      <c r="H843" s="30" t="str">
        <f>IF(_xlfn.IFERROR(VLOOKUP(G843,'数据'!S:T,2,0),"否")="否","否","是")</f>
        <v>否</v>
      </c>
      <c r="I843" s="31" t="str">
        <f t="shared" si="56"/>
        <v/>
      </c>
      <c r="K843" s="30" t="str">
        <f>IF(M843="-","",IF(M843&lt;&gt;"",COUNTIF($M$2:M843,M843),""))</f>
        <v/>
      </c>
      <c r="L843" s="30" t="str">
        <f>_xlfn.IFERROR(VLOOKUP(G843,'数据'!P:Q,2,0),"")</f>
        <v/>
      </c>
      <c r="M843" s="30" t="str">
        <f t="shared" si="57"/>
        <v>-</v>
      </c>
      <c r="N843" s="30" t="str">
        <f>_xlfn.IFERROR(VLOOKUP(J843,'数据'!S:T,2,0),"")</f>
        <v/>
      </c>
      <c r="P843" s="30" t="str">
        <f t="shared" si="55"/>
        <v/>
      </c>
      <c r="Q843" s="31" t="str">
        <f t="shared" si="58"/>
        <v/>
      </c>
    </row>
    <row r="844" spans="1:17" ht="15">
      <c r="A844" s="48">
        <v>842</v>
      </c>
      <c r="H844" s="30" t="str">
        <f>IF(_xlfn.IFERROR(VLOOKUP(G844,'数据'!S:T,2,0),"否")="否","否","是")</f>
        <v>否</v>
      </c>
      <c r="I844" s="31" t="str">
        <f t="shared" si="56"/>
        <v/>
      </c>
      <c r="K844" s="30" t="str">
        <f>IF(M844="-","",IF(M844&lt;&gt;"",COUNTIF($M$2:M844,M844),""))</f>
        <v/>
      </c>
      <c r="L844" s="30" t="str">
        <f>_xlfn.IFERROR(VLOOKUP(G844,'数据'!P:Q,2,0),"")</f>
        <v/>
      </c>
      <c r="M844" s="30" t="str">
        <f t="shared" si="57"/>
        <v>-</v>
      </c>
      <c r="N844" s="30" t="str">
        <f>_xlfn.IFERROR(VLOOKUP(J844,'数据'!S:T,2,0),"")</f>
        <v/>
      </c>
      <c r="P844" s="30" t="str">
        <f t="shared" si="55"/>
        <v/>
      </c>
      <c r="Q844" s="31" t="str">
        <f t="shared" si="58"/>
        <v/>
      </c>
    </row>
    <row r="845" spans="1:17" ht="15">
      <c r="A845" s="48">
        <v>843</v>
      </c>
      <c r="H845" s="30" t="str">
        <f>IF(_xlfn.IFERROR(VLOOKUP(G845,'数据'!S:T,2,0),"否")="否","否","是")</f>
        <v>否</v>
      </c>
      <c r="I845" s="31" t="str">
        <f t="shared" si="56"/>
        <v/>
      </c>
      <c r="K845" s="30" t="str">
        <f>IF(M845="-","",IF(M845&lt;&gt;"",COUNTIF($M$2:M845,M845),""))</f>
        <v/>
      </c>
      <c r="L845" s="30" t="str">
        <f>_xlfn.IFERROR(VLOOKUP(G845,'数据'!P:Q,2,0),"")</f>
        <v/>
      </c>
      <c r="M845" s="30" t="str">
        <f t="shared" si="57"/>
        <v>-</v>
      </c>
      <c r="N845" s="30" t="str">
        <f>_xlfn.IFERROR(VLOOKUP(J845,'数据'!S:T,2,0),"")</f>
        <v/>
      </c>
      <c r="P845" s="30" t="str">
        <f t="shared" si="55"/>
        <v/>
      </c>
      <c r="Q845" s="31" t="str">
        <f t="shared" si="58"/>
        <v/>
      </c>
    </row>
    <row r="846" spans="1:17" ht="15">
      <c r="A846" s="48">
        <v>844</v>
      </c>
      <c r="H846" s="30" t="str">
        <f>IF(_xlfn.IFERROR(VLOOKUP(G846,'数据'!S:T,2,0),"否")="否","否","是")</f>
        <v>否</v>
      </c>
      <c r="I846" s="31" t="str">
        <f t="shared" si="56"/>
        <v/>
      </c>
      <c r="K846" s="30" t="str">
        <f>IF(M846="-","",IF(M846&lt;&gt;"",COUNTIF($M$2:M846,M846),""))</f>
        <v/>
      </c>
      <c r="L846" s="30" t="str">
        <f>_xlfn.IFERROR(VLOOKUP(G846,'数据'!P:Q,2,0),"")</f>
        <v/>
      </c>
      <c r="M846" s="30" t="str">
        <f t="shared" si="57"/>
        <v>-</v>
      </c>
      <c r="N846" s="30" t="str">
        <f>_xlfn.IFERROR(VLOOKUP(J846,'数据'!S:T,2,0),"")</f>
        <v/>
      </c>
      <c r="P846" s="30" t="str">
        <f t="shared" si="55"/>
        <v/>
      </c>
      <c r="Q846" s="31" t="str">
        <f t="shared" si="58"/>
        <v/>
      </c>
    </row>
    <row r="847" spans="1:17" ht="15">
      <c r="A847" s="48">
        <v>845</v>
      </c>
      <c r="H847" s="30" t="str">
        <f>IF(_xlfn.IFERROR(VLOOKUP(G847,'数据'!S:T,2,0),"否")="否","否","是")</f>
        <v>否</v>
      </c>
      <c r="I847" s="31" t="str">
        <f t="shared" si="56"/>
        <v/>
      </c>
      <c r="K847" s="30" t="str">
        <f>IF(M847="-","",IF(M847&lt;&gt;"",COUNTIF($M$2:M847,M847),""))</f>
        <v/>
      </c>
      <c r="L847" s="30" t="str">
        <f>_xlfn.IFERROR(VLOOKUP(G847,'数据'!P:Q,2,0),"")</f>
        <v/>
      </c>
      <c r="M847" s="30" t="str">
        <f t="shared" si="57"/>
        <v>-</v>
      </c>
      <c r="N847" s="30" t="str">
        <f>_xlfn.IFERROR(VLOOKUP(J847,'数据'!S:T,2,0),"")</f>
        <v/>
      </c>
      <c r="P847" s="30" t="str">
        <f t="shared" si="55"/>
        <v/>
      </c>
      <c r="Q847" s="31" t="str">
        <f t="shared" si="58"/>
        <v/>
      </c>
    </row>
    <row r="848" spans="1:17" ht="15">
      <c r="A848" s="48">
        <v>846</v>
      </c>
      <c r="H848" s="30" t="str">
        <f>IF(_xlfn.IFERROR(VLOOKUP(G848,'数据'!S:T,2,0),"否")="否","否","是")</f>
        <v>否</v>
      </c>
      <c r="I848" s="31" t="str">
        <f t="shared" si="56"/>
        <v/>
      </c>
      <c r="K848" s="30" t="str">
        <f>IF(M848="-","",IF(M848&lt;&gt;"",COUNTIF($M$2:M848,M848),""))</f>
        <v/>
      </c>
      <c r="L848" s="30" t="str">
        <f>_xlfn.IFERROR(VLOOKUP(G848,'数据'!P:Q,2,0),"")</f>
        <v/>
      </c>
      <c r="M848" s="30" t="str">
        <f t="shared" si="57"/>
        <v>-</v>
      </c>
      <c r="N848" s="30" t="str">
        <f>_xlfn.IFERROR(VLOOKUP(J848,'数据'!S:T,2,0),"")</f>
        <v/>
      </c>
      <c r="P848" s="30" t="str">
        <f t="shared" si="55"/>
        <v/>
      </c>
      <c r="Q848" s="31" t="str">
        <f t="shared" si="58"/>
        <v/>
      </c>
    </row>
    <row r="849" spans="1:17" ht="15">
      <c r="A849" s="48">
        <v>847</v>
      </c>
      <c r="H849" s="30" t="str">
        <f>IF(_xlfn.IFERROR(VLOOKUP(G849,'数据'!S:T,2,0),"否")="否","否","是")</f>
        <v>否</v>
      </c>
      <c r="I849" s="31" t="str">
        <f t="shared" si="56"/>
        <v/>
      </c>
      <c r="K849" s="30" t="str">
        <f>IF(M849="-","",IF(M849&lt;&gt;"",COUNTIF($M$2:M849,M849),""))</f>
        <v/>
      </c>
      <c r="L849" s="30" t="str">
        <f>_xlfn.IFERROR(VLOOKUP(G849,'数据'!P:Q,2,0),"")</f>
        <v/>
      </c>
      <c r="M849" s="30" t="str">
        <f t="shared" si="57"/>
        <v>-</v>
      </c>
      <c r="N849" s="30" t="str">
        <f>_xlfn.IFERROR(VLOOKUP(J849,'数据'!S:T,2,0),"")</f>
        <v/>
      </c>
      <c r="P849" s="30" t="str">
        <f t="shared" si="55"/>
        <v/>
      </c>
      <c r="Q849" s="31" t="str">
        <f t="shared" si="58"/>
        <v/>
      </c>
    </row>
    <row r="850" spans="1:17" ht="15">
      <c r="A850" s="48">
        <v>848</v>
      </c>
      <c r="H850" s="30" t="str">
        <f>IF(_xlfn.IFERROR(VLOOKUP(G850,'数据'!S:T,2,0),"否")="否","否","是")</f>
        <v>否</v>
      </c>
      <c r="I850" s="31" t="str">
        <f t="shared" si="56"/>
        <v/>
      </c>
      <c r="K850" s="30" t="str">
        <f>IF(M850="-","",IF(M850&lt;&gt;"",COUNTIF($M$2:M850,M850),""))</f>
        <v/>
      </c>
      <c r="L850" s="30" t="str">
        <f>_xlfn.IFERROR(VLOOKUP(G850,'数据'!P:Q,2,0),"")</f>
        <v/>
      </c>
      <c r="M850" s="30" t="str">
        <f t="shared" si="57"/>
        <v>-</v>
      </c>
      <c r="N850" s="30" t="str">
        <f>_xlfn.IFERROR(VLOOKUP(J850,'数据'!S:T,2,0),"")</f>
        <v/>
      </c>
      <c r="P850" s="30" t="str">
        <f t="shared" si="55"/>
        <v/>
      </c>
      <c r="Q850" s="31" t="str">
        <f t="shared" si="58"/>
        <v/>
      </c>
    </row>
    <row r="851" spans="1:17" ht="15">
      <c r="A851" s="48">
        <v>849</v>
      </c>
      <c r="H851" s="30" t="str">
        <f>IF(_xlfn.IFERROR(VLOOKUP(G851,'数据'!S:T,2,0),"否")="否","否","是")</f>
        <v>否</v>
      </c>
      <c r="I851" s="31" t="str">
        <f t="shared" si="56"/>
        <v/>
      </c>
      <c r="K851" s="30" t="str">
        <f>IF(M851="-","",IF(M851&lt;&gt;"",COUNTIF($M$2:M851,M851),""))</f>
        <v/>
      </c>
      <c r="L851" s="30" t="str">
        <f>_xlfn.IFERROR(VLOOKUP(G851,'数据'!P:Q,2,0),"")</f>
        <v/>
      </c>
      <c r="M851" s="30" t="str">
        <f t="shared" si="57"/>
        <v>-</v>
      </c>
      <c r="N851" s="30" t="str">
        <f>_xlfn.IFERROR(VLOOKUP(J851,'数据'!S:T,2,0),"")</f>
        <v/>
      </c>
      <c r="P851" s="30" t="str">
        <f t="shared" si="55"/>
        <v/>
      </c>
      <c r="Q851" s="31" t="str">
        <f t="shared" si="58"/>
        <v/>
      </c>
    </row>
    <row r="852" spans="1:17" ht="15">
      <c r="A852" s="48">
        <v>850</v>
      </c>
      <c r="H852" s="30" t="str">
        <f>IF(_xlfn.IFERROR(VLOOKUP(G852,'数据'!S:T,2,0),"否")="否","否","是")</f>
        <v>否</v>
      </c>
      <c r="I852" s="31" t="str">
        <f t="shared" si="56"/>
        <v/>
      </c>
      <c r="K852" s="30" t="str">
        <f>IF(M852="-","",IF(M852&lt;&gt;"",COUNTIF($M$2:M852,M852),""))</f>
        <v/>
      </c>
      <c r="L852" s="30" t="str">
        <f>_xlfn.IFERROR(VLOOKUP(G852,'数据'!P:Q,2,0),"")</f>
        <v/>
      </c>
      <c r="M852" s="30" t="str">
        <f t="shared" si="57"/>
        <v>-</v>
      </c>
      <c r="N852" s="30" t="str">
        <f>_xlfn.IFERROR(VLOOKUP(J852,'数据'!S:T,2,0),"")</f>
        <v/>
      </c>
      <c r="P852" s="30" t="str">
        <f t="shared" si="55"/>
        <v/>
      </c>
      <c r="Q852" s="31" t="str">
        <f t="shared" si="58"/>
        <v/>
      </c>
    </row>
    <row r="853" spans="1:17" ht="15">
      <c r="A853" s="48">
        <v>851</v>
      </c>
      <c r="H853" s="30" t="str">
        <f>IF(_xlfn.IFERROR(VLOOKUP(G853,'数据'!S:T,2,0),"否")="否","否","是")</f>
        <v>否</v>
      </c>
      <c r="I853" s="31" t="str">
        <f t="shared" si="56"/>
        <v/>
      </c>
      <c r="K853" s="30" t="str">
        <f>IF(M853="-","",IF(M853&lt;&gt;"",COUNTIF($M$2:M853,M853),""))</f>
        <v/>
      </c>
      <c r="L853" s="30" t="str">
        <f>_xlfn.IFERROR(VLOOKUP(G853,'数据'!P:Q,2,0),"")</f>
        <v/>
      </c>
      <c r="M853" s="30" t="str">
        <f t="shared" si="57"/>
        <v>-</v>
      </c>
      <c r="N853" s="30" t="str">
        <f>_xlfn.IFERROR(VLOOKUP(J853,'数据'!S:T,2,0),"")</f>
        <v/>
      </c>
      <c r="P853" s="30" t="str">
        <f t="shared" si="55"/>
        <v/>
      </c>
      <c r="Q853" s="31" t="str">
        <f t="shared" si="58"/>
        <v/>
      </c>
    </row>
    <row r="854" spans="1:17" ht="15">
      <c r="A854" s="48">
        <v>852</v>
      </c>
      <c r="H854" s="30" t="str">
        <f>IF(_xlfn.IFERROR(VLOOKUP(G854,'数据'!S:T,2,0),"否")="否","否","是")</f>
        <v>否</v>
      </c>
      <c r="I854" s="31" t="str">
        <f t="shared" si="56"/>
        <v/>
      </c>
      <c r="K854" s="30" t="str">
        <f>IF(M854="-","",IF(M854&lt;&gt;"",COUNTIF($M$2:M854,M854),""))</f>
        <v/>
      </c>
      <c r="L854" s="30" t="str">
        <f>_xlfn.IFERROR(VLOOKUP(G854,'数据'!P:Q,2,0),"")</f>
        <v/>
      </c>
      <c r="M854" s="30" t="str">
        <f t="shared" si="57"/>
        <v>-</v>
      </c>
      <c r="N854" s="30" t="str">
        <f>_xlfn.IFERROR(VLOOKUP(J854,'数据'!S:T,2,0),"")</f>
        <v/>
      </c>
      <c r="P854" s="30" t="str">
        <f t="shared" si="55"/>
        <v/>
      </c>
      <c r="Q854" s="31" t="str">
        <f t="shared" si="58"/>
        <v/>
      </c>
    </row>
    <row r="855" spans="1:17" ht="15">
      <c r="A855" s="48">
        <v>853</v>
      </c>
      <c r="H855" s="30" t="str">
        <f>IF(_xlfn.IFERROR(VLOOKUP(G855,'数据'!S:T,2,0),"否")="否","否","是")</f>
        <v>否</v>
      </c>
      <c r="I855" s="31" t="str">
        <f t="shared" si="56"/>
        <v/>
      </c>
      <c r="K855" s="30" t="str">
        <f>IF(M855="-","",IF(M855&lt;&gt;"",COUNTIF($M$2:M855,M855),""))</f>
        <v/>
      </c>
      <c r="L855" s="30" t="str">
        <f>_xlfn.IFERROR(VLOOKUP(G855,'数据'!P:Q,2,0),"")</f>
        <v/>
      </c>
      <c r="M855" s="30" t="str">
        <f t="shared" si="57"/>
        <v>-</v>
      </c>
      <c r="N855" s="30" t="str">
        <f>_xlfn.IFERROR(VLOOKUP(J855,'数据'!S:T,2,0),"")</f>
        <v/>
      </c>
      <c r="P855" s="30" t="str">
        <f t="shared" si="55"/>
        <v/>
      </c>
      <c r="Q855" s="31" t="str">
        <f t="shared" si="58"/>
        <v/>
      </c>
    </row>
    <row r="856" spans="1:17" ht="15">
      <c r="A856" s="48">
        <v>854</v>
      </c>
      <c r="H856" s="30" t="str">
        <f>IF(_xlfn.IFERROR(VLOOKUP(G856,'数据'!S:T,2,0),"否")="否","否","是")</f>
        <v>否</v>
      </c>
      <c r="I856" s="31" t="str">
        <f t="shared" si="56"/>
        <v/>
      </c>
      <c r="K856" s="30" t="str">
        <f>IF(M856="-","",IF(M856&lt;&gt;"",COUNTIF($M$2:M856,M856),""))</f>
        <v/>
      </c>
      <c r="L856" s="30" t="str">
        <f>_xlfn.IFERROR(VLOOKUP(G856,'数据'!P:Q,2,0),"")</f>
        <v/>
      </c>
      <c r="M856" s="30" t="str">
        <f t="shared" si="57"/>
        <v>-</v>
      </c>
      <c r="N856" s="30" t="str">
        <f>_xlfn.IFERROR(VLOOKUP(J856,'数据'!S:T,2,0),"")</f>
        <v/>
      </c>
      <c r="P856" s="30" t="str">
        <f t="shared" si="55"/>
        <v/>
      </c>
      <c r="Q856" s="31" t="str">
        <f t="shared" si="58"/>
        <v/>
      </c>
    </row>
    <row r="857" spans="1:17" ht="15">
      <c r="A857" s="48">
        <v>855</v>
      </c>
      <c r="H857" s="30" t="str">
        <f>IF(_xlfn.IFERROR(VLOOKUP(G857,'数据'!S:T,2,0),"否")="否","否","是")</f>
        <v>否</v>
      </c>
      <c r="I857" s="31" t="str">
        <f t="shared" si="56"/>
        <v/>
      </c>
      <c r="K857" s="30" t="str">
        <f>IF(M857="-","",IF(M857&lt;&gt;"",COUNTIF($M$2:M857,M857),""))</f>
        <v/>
      </c>
      <c r="L857" s="30" t="str">
        <f>_xlfn.IFERROR(VLOOKUP(G857,'数据'!P:Q,2,0),"")</f>
        <v/>
      </c>
      <c r="M857" s="30" t="str">
        <f t="shared" si="57"/>
        <v>-</v>
      </c>
      <c r="N857" s="30" t="str">
        <f>_xlfn.IFERROR(VLOOKUP(J857,'数据'!S:T,2,0),"")</f>
        <v/>
      </c>
      <c r="P857" s="30" t="str">
        <f t="shared" si="55"/>
        <v/>
      </c>
      <c r="Q857" s="31" t="str">
        <f t="shared" si="58"/>
        <v/>
      </c>
    </row>
    <row r="858" spans="1:17" ht="15">
      <c r="A858" s="48">
        <v>856</v>
      </c>
      <c r="H858" s="30" t="str">
        <f>IF(_xlfn.IFERROR(VLOOKUP(G858,'数据'!S:T,2,0),"否")="否","否","是")</f>
        <v>否</v>
      </c>
      <c r="I858" s="31" t="str">
        <f t="shared" si="56"/>
        <v/>
      </c>
      <c r="K858" s="30" t="str">
        <f>IF(M858="-","",IF(M858&lt;&gt;"",COUNTIF($M$2:M858,M858),""))</f>
        <v/>
      </c>
      <c r="L858" s="30" t="str">
        <f>_xlfn.IFERROR(VLOOKUP(G858,'数据'!P:Q,2,0),"")</f>
        <v/>
      </c>
      <c r="M858" s="30" t="str">
        <f t="shared" si="57"/>
        <v>-</v>
      </c>
      <c r="N858" s="30" t="str">
        <f>_xlfn.IFERROR(VLOOKUP(J858,'数据'!S:T,2,0),"")</f>
        <v/>
      </c>
      <c r="P858" s="30" t="str">
        <f t="shared" si="55"/>
        <v/>
      </c>
      <c r="Q858" s="31" t="str">
        <f t="shared" si="58"/>
        <v/>
      </c>
    </row>
    <row r="859" spans="1:17" ht="15">
      <c r="A859" s="48">
        <v>857</v>
      </c>
      <c r="H859" s="30" t="str">
        <f>IF(_xlfn.IFERROR(VLOOKUP(G859,'数据'!S:T,2,0),"否")="否","否","是")</f>
        <v>否</v>
      </c>
      <c r="I859" s="31" t="str">
        <f t="shared" si="56"/>
        <v/>
      </c>
      <c r="K859" s="30" t="str">
        <f>IF(M859="-","",IF(M859&lt;&gt;"",COUNTIF($M$2:M859,M859),""))</f>
        <v/>
      </c>
      <c r="L859" s="30" t="str">
        <f>_xlfn.IFERROR(VLOOKUP(G859,'数据'!P:Q,2,0),"")</f>
        <v/>
      </c>
      <c r="M859" s="30" t="str">
        <f t="shared" si="57"/>
        <v>-</v>
      </c>
      <c r="N859" s="30" t="str">
        <f>_xlfn.IFERROR(VLOOKUP(J859,'数据'!S:T,2,0),"")</f>
        <v/>
      </c>
      <c r="P859" s="30" t="str">
        <f t="shared" si="55"/>
        <v/>
      </c>
      <c r="Q859" s="31" t="str">
        <f t="shared" si="58"/>
        <v/>
      </c>
    </row>
    <row r="860" spans="1:17" ht="15">
      <c r="A860" s="48">
        <v>858</v>
      </c>
      <c r="H860" s="30" t="str">
        <f>IF(_xlfn.IFERROR(VLOOKUP(G860,'数据'!S:T,2,0),"否")="否","否","是")</f>
        <v>否</v>
      </c>
      <c r="I860" s="31" t="str">
        <f t="shared" si="56"/>
        <v/>
      </c>
      <c r="K860" s="30" t="str">
        <f>IF(M860="-","",IF(M860&lt;&gt;"",COUNTIF($M$2:M860,M860),""))</f>
        <v/>
      </c>
      <c r="L860" s="30" t="str">
        <f>_xlfn.IFERROR(VLOOKUP(G860,'数据'!P:Q,2,0),"")</f>
        <v/>
      </c>
      <c r="M860" s="30" t="str">
        <f t="shared" si="57"/>
        <v>-</v>
      </c>
      <c r="N860" s="30" t="str">
        <f>_xlfn.IFERROR(VLOOKUP(J860,'数据'!S:T,2,0),"")</f>
        <v/>
      </c>
      <c r="P860" s="30" t="str">
        <f t="shared" si="55"/>
        <v/>
      </c>
      <c r="Q860" s="31" t="str">
        <f t="shared" si="58"/>
        <v/>
      </c>
    </row>
    <row r="861" spans="1:17" ht="15">
      <c r="A861" s="48">
        <v>859</v>
      </c>
      <c r="H861" s="30" t="str">
        <f>IF(_xlfn.IFERROR(VLOOKUP(G861,'数据'!S:T,2,0),"否")="否","否","是")</f>
        <v>否</v>
      </c>
      <c r="I861" s="31" t="str">
        <f t="shared" si="56"/>
        <v/>
      </c>
      <c r="K861" s="30" t="str">
        <f>IF(M861="-","",IF(M861&lt;&gt;"",COUNTIF($M$2:M861,M861),""))</f>
        <v/>
      </c>
      <c r="L861" s="30" t="str">
        <f>_xlfn.IFERROR(VLOOKUP(G861,'数据'!P:Q,2,0),"")</f>
        <v/>
      </c>
      <c r="M861" s="30" t="str">
        <f t="shared" si="57"/>
        <v>-</v>
      </c>
      <c r="N861" s="30" t="str">
        <f>_xlfn.IFERROR(VLOOKUP(J861,'数据'!S:T,2,0),"")</f>
        <v/>
      </c>
      <c r="P861" s="30" t="str">
        <f t="shared" si="55"/>
        <v/>
      </c>
      <c r="Q861" s="31" t="str">
        <f t="shared" si="58"/>
        <v/>
      </c>
    </row>
    <row r="862" spans="1:17" ht="15">
      <c r="A862" s="48">
        <v>860</v>
      </c>
      <c r="H862" s="30" t="str">
        <f>IF(_xlfn.IFERROR(VLOOKUP(G862,'数据'!S:T,2,0),"否")="否","否","是")</f>
        <v>否</v>
      </c>
      <c r="I862" s="31" t="str">
        <f t="shared" si="56"/>
        <v/>
      </c>
      <c r="K862" s="30" t="str">
        <f>IF(M862="-","",IF(M862&lt;&gt;"",COUNTIF($M$2:M862,M862),""))</f>
        <v/>
      </c>
      <c r="L862" s="30" t="str">
        <f>_xlfn.IFERROR(VLOOKUP(G862,'数据'!P:Q,2,0),"")</f>
        <v/>
      </c>
      <c r="M862" s="30" t="str">
        <f t="shared" si="57"/>
        <v>-</v>
      </c>
      <c r="N862" s="30" t="str">
        <f>_xlfn.IFERROR(VLOOKUP(J862,'数据'!S:T,2,0),"")</f>
        <v/>
      </c>
      <c r="P862" s="30" t="str">
        <f t="shared" si="55"/>
        <v/>
      </c>
      <c r="Q862" s="31" t="str">
        <f t="shared" si="58"/>
        <v/>
      </c>
    </row>
    <row r="863" spans="1:17" ht="15">
      <c r="A863" s="48">
        <v>861</v>
      </c>
      <c r="H863" s="30" t="str">
        <f>IF(_xlfn.IFERROR(VLOOKUP(G863,'数据'!S:T,2,0),"否")="否","否","是")</f>
        <v>否</v>
      </c>
      <c r="I863" s="31" t="str">
        <f t="shared" si="56"/>
        <v/>
      </c>
      <c r="K863" s="30" t="str">
        <f>IF(M863="-","",IF(M863&lt;&gt;"",COUNTIF($M$2:M863,M863),""))</f>
        <v/>
      </c>
      <c r="L863" s="30" t="str">
        <f>_xlfn.IFERROR(VLOOKUP(G863,'数据'!P:Q,2,0),"")</f>
        <v/>
      </c>
      <c r="M863" s="30" t="str">
        <f t="shared" si="57"/>
        <v>-</v>
      </c>
      <c r="N863" s="30" t="str">
        <f>_xlfn.IFERROR(VLOOKUP(J863,'数据'!S:T,2,0),"")</f>
        <v/>
      </c>
      <c r="P863" s="30" t="str">
        <f t="shared" si="55"/>
        <v/>
      </c>
      <c r="Q863" s="31" t="str">
        <f t="shared" si="58"/>
        <v/>
      </c>
    </row>
    <row r="864" spans="1:17" ht="15">
      <c r="A864" s="48">
        <v>862</v>
      </c>
      <c r="H864" s="30" t="str">
        <f>IF(_xlfn.IFERROR(VLOOKUP(G864,'数据'!S:T,2,0),"否")="否","否","是")</f>
        <v>否</v>
      </c>
      <c r="I864" s="31" t="str">
        <f t="shared" si="56"/>
        <v/>
      </c>
      <c r="K864" s="30" t="str">
        <f>IF(M864="-","",IF(M864&lt;&gt;"",COUNTIF($M$2:M864,M864),""))</f>
        <v/>
      </c>
      <c r="L864" s="30" t="str">
        <f>_xlfn.IFERROR(VLOOKUP(G864,'数据'!P:Q,2,0),"")</f>
        <v/>
      </c>
      <c r="M864" s="30" t="str">
        <f t="shared" si="57"/>
        <v>-</v>
      </c>
      <c r="N864" s="30" t="str">
        <f>_xlfn.IFERROR(VLOOKUP(J864,'数据'!S:T,2,0),"")</f>
        <v/>
      </c>
      <c r="P864" s="30" t="str">
        <f t="shared" si="55"/>
        <v/>
      </c>
      <c r="Q864" s="31" t="str">
        <f t="shared" si="58"/>
        <v/>
      </c>
    </row>
    <row r="865" spans="1:17" ht="15">
      <c r="A865" s="48">
        <v>863</v>
      </c>
      <c r="H865" s="30" t="str">
        <f>IF(_xlfn.IFERROR(VLOOKUP(G865,'数据'!S:T,2,0),"否")="否","否","是")</f>
        <v>否</v>
      </c>
      <c r="I865" s="31" t="str">
        <f t="shared" si="56"/>
        <v/>
      </c>
      <c r="K865" s="30" t="str">
        <f>IF(M865="-","",IF(M865&lt;&gt;"",COUNTIF($M$2:M865,M865),""))</f>
        <v/>
      </c>
      <c r="L865" s="30" t="str">
        <f>_xlfn.IFERROR(VLOOKUP(G865,'数据'!P:Q,2,0),"")</f>
        <v/>
      </c>
      <c r="M865" s="30" t="str">
        <f t="shared" si="57"/>
        <v>-</v>
      </c>
      <c r="N865" s="30" t="str">
        <f>_xlfn.IFERROR(VLOOKUP(J865,'数据'!S:T,2,0),"")</f>
        <v/>
      </c>
      <c r="P865" s="30" t="str">
        <f t="shared" si="55"/>
        <v/>
      </c>
      <c r="Q865" s="31" t="str">
        <f t="shared" si="58"/>
        <v/>
      </c>
    </row>
    <row r="866" spans="1:17" ht="15">
      <c r="A866" s="48">
        <v>864</v>
      </c>
      <c r="H866" s="30" t="str">
        <f>IF(_xlfn.IFERROR(VLOOKUP(G866,'数据'!S:T,2,0),"否")="否","否","是")</f>
        <v>否</v>
      </c>
      <c r="I866" s="31" t="str">
        <f t="shared" si="56"/>
        <v/>
      </c>
      <c r="K866" s="30" t="str">
        <f>IF(M866="-","",IF(M866&lt;&gt;"",COUNTIF($M$2:M866,M866),""))</f>
        <v/>
      </c>
      <c r="L866" s="30" t="str">
        <f>_xlfn.IFERROR(VLOOKUP(G866,'数据'!P:Q,2,0),"")</f>
        <v/>
      </c>
      <c r="M866" s="30" t="str">
        <f t="shared" si="57"/>
        <v>-</v>
      </c>
      <c r="N866" s="30" t="str">
        <f>_xlfn.IFERROR(VLOOKUP(J866,'数据'!S:T,2,0),"")</f>
        <v/>
      </c>
      <c r="P866" s="30" t="str">
        <f t="shared" si="55"/>
        <v/>
      </c>
      <c r="Q866" s="31" t="str">
        <f t="shared" si="58"/>
        <v/>
      </c>
    </row>
    <row r="867" spans="1:17" ht="15">
      <c r="A867" s="48">
        <v>865</v>
      </c>
      <c r="H867" s="30" t="str">
        <f>IF(_xlfn.IFERROR(VLOOKUP(G867,'数据'!S:T,2,0),"否")="否","否","是")</f>
        <v>否</v>
      </c>
      <c r="I867" s="31" t="str">
        <f t="shared" si="56"/>
        <v/>
      </c>
      <c r="K867" s="30" t="str">
        <f>IF(M867="-","",IF(M867&lt;&gt;"",COUNTIF($M$2:M867,M867),""))</f>
        <v/>
      </c>
      <c r="L867" s="30" t="str">
        <f>_xlfn.IFERROR(VLOOKUP(G867,'数据'!P:Q,2,0),"")</f>
        <v/>
      </c>
      <c r="M867" s="30" t="str">
        <f t="shared" si="57"/>
        <v>-</v>
      </c>
      <c r="N867" s="30" t="str">
        <f>_xlfn.IFERROR(VLOOKUP(J867,'数据'!S:T,2,0),"")</f>
        <v/>
      </c>
      <c r="P867" s="30" t="str">
        <f t="shared" si="55"/>
        <v/>
      </c>
      <c r="Q867" s="31" t="str">
        <f t="shared" si="58"/>
        <v/>
      </c>
    </row>
    <row r="868" spans="1:17" ht="15">
      <c r="A868" s="48">
        <v>866</v>
      </c>
      <c r="H868" s="30" t="str">
        <f>IF(_xlfn.IFERROR(VLOOKUP(G868,'数据'!S:T,2,0),"否")="否","否","是")</f>
        <v>否</v>
      </c>
      <c r="I868" s="31" t="str">
        <f t="shared" si="56"/>
        <v/>
      </c>
      <c r="K868" s="30" t="str">
        <f>IF(M868="-","",IF(M868&lt;&gt;"",COUNTIF($M$2:M868,M868),""))</f>
        <v/>
      </c>
      <c r="L868" s="30" t="str">
        <f>_xlfn.IFERROR(VLOOKUP(G868,'数据'!P:Q,2,0),"")</f>
        <v/>
      </c>
      <c r="M868" s="30" t="str">
        <f t="shared" si="57"/>
        <v>-</v>
      </c>
      <c r="N868" s="30" t="str">
        <f>_xlfn.IFERROR(VLOOKUP(J868,'数据'!S:T,2,0),"")</f>
        <v/>
      </c>
      <c r="P868" s="30" t="str">
        <f t="shared" si="55"/>
        <v/>
      </c>
      <c r="Q868" s="31" t="str">
        <f t="shared" si="58"/>
        <v/>
      </c>
    </row>
    <row r="869" spans="1:17" ht="15">
      <c r="A869" s="48">
        <v>867</v>
      </c>
      <c r="H869" s="30" t="str">
        <f>IF(_xlfn.IFERROR(VLOOKUP(G869,'数据'!S:T,2,0),"否")="否","否","是")</f>
        <v>否</v>
      </c>
      <c r="I869" s="31" t="str">
        <f t="shared" si="56"/>
        <v/>
      </c>
      <c r="K869" s="30" t="str">
        <f>IF(M869="-","",IF(M869&lt;&gt;"",COUNTIF($M$2:M869,M869),""))</f>
        <v/>
      </c>
      <c r="L869" s="30" t="str">
        <f>_xlfn.IFERROR(VLOOKUP(G869,'数据'!P:Q,2,0),"")</f>
        <v/>
      </c>
      <c r="M869" s="30" t="str">
        <f t="shared" si="57"/>
        <v>-</v>
      </c>
      <c r="N869" s="30" t="str">
        <f>_xlfn.IFERROR(VLOOKUP(J869,'数据'!S:T,2,0),"")</f>
        <v/>
      </c>
      <c r="P869" s="30" t="str">
        <f t="shared" si="55"/>
        <v/>
      </c>
      <c r="Q869" s="31" t="str">
        <f t="shared" si="58"/>
        <v/>
      </c>
    </row>
    <row r="870" spans="1:17" ht="15">
      <c r="A870" s="48">
        <v>868</v>
      </c>
      <c r="H870" s="30" t="str">
        <f>IF(_xlfn.IFERROR(VLOOKUP(G870,'数据'!S:T,2,0),"否")="否","否","是")</f>
        <v>否</v>
      </c>
      <c r="I870" s="31" t="str">
        <f t="shared" si="56"/>
        <v/>
      </c>
      <c r="K870" s="30" t="str">
        <f>IF(M870="-","",IF(M870&lt;&gt;"",COUNTIF($M$2:M870,M870),""))</f>
        <v/>
      </c>
      <c r="L870" s="30" t="str">
        <f>_xlfn.IFERROR(VLOOKUP(G870,'数据'!P:Q,2,0),"")</f>
        <v/>
      </c>
      <c r="M870" s="30" t="str">
        <f t="shared" si="57"/>
        <v>-</v>
      </c>
      <c r="N870" s="30" t="str">
        <f>_xlfn.IFERROR(VLOOKUP(J870,'数据'!S:T,2,0),"")</f>
        <v/>
      </c>
      <c r="P870" s="30" t="str">
        <f aca="true" t="shared" si="59" ref="P870:P933">IF(O870=10,"D10",IF(O870=30,"D30",IF(O870="永久","Y","")))</f>
        <v/>
      </c>
      <c r="Q870" s="31" t="str">
        <f t="shared" si="58"/>
        <v/>
      </c>
    </row>
    <row r="871" spans="1:17" ht="15">
      <c r="A871" s="48">
        <v>869</v>
      </c>
      <c r="H871" s="30" t="str">
        <f>IF(_xlfn.IFERROR(VLOOKUP(G871,'数据'!S:T,2,0),"否")="否","否","是")</f>
        <v>否</v>
      </c>
      <c r="I871" s="31" t="str">
        <f aca="true" t="shared" si="60" ref="I871:I934">IF(G871&lt;&gt;"",H871,"")</f>
        <v/>
      </c>
      <c r="K871" s="30" t="str">
        <f>IF(M871="-","",IF(M871&lt;&gt;"",COUNTIF($M$2:M871,M871),""))</f>
        <v/>
      </c>
      <c r="L871" s="30" t="str">
        <f>_xlfn.IFERROR(VLOOKUP(G871,'数据'!P:Q,2,0),"")</f>
        <v/>
      </c>
      <c r="M871" s="30" t="str">
        <f aca="true" t="shared" si="61" ref="M871:M934">E871&amp;"-"&amp;L871&amp;N871</f>
        <v>-</v>
      </c>
      <c r="N871" s="30" t="str">
        <f>_xlfn.IFERROR(VLOOKUP(J871,'数据'!S:T,2,0),"")</f>
        <v/>
      </c>
      <c r="P871" s="30" t="str">
        <f t="shared" si="59"/>
        <v/>
      </c>
      <c r="Q871" s="31" t="str">
        <f t="shared" si="58"/>
        <v/>
      </c>
    </row>
    <row r="872" spans="1:17" ht="15">
      <c r="A872" s="48">
        <v>870</v>
      </c>
      <c r="H872" s="30" t="str">
        <f>IF(_xlfn.IFERROR(VLOOKUP(G872,'数据'!S:T,2,0),"否")="否","否","是")</f>
        <v>否</v>
      </c>
      <c r="I872" s="31" t="str">
        <f t="shared" si="60"/>
        <v/>
      </c>
      <c r="K872" s="30" t="str">
        <f>IF(M872="-","",IF(M872&lt;&gt;"",COUNTIF($M$2:M872,M872),""))</f>
        <v/>
      </c>
      <c r="L872" s="30" t="str">
        <f>_xlfn.IFERROR(VLOOKUP(G872,'数据'!P:Q,2,0),"")</f>
        <v/>
      </c>
      <c r="M872" s="30" t="str">
        <f t="shared" si="61"/>
        <v>-</v>
      </c>
      <c r="N872" s="30" t="str">
        <f>_xlfn.IFERROR(VLOOKUP(J872,'数据'!S:T,2,0),"")</f>
        <v/>
      </c>
      <c r="P872" s="30" t="str">
        <f t="shared" si="59"/>
        <v/>
      </c>
      <c r="Q872" s="31" t="str">
        <f t="shared" si="58"/>
        <v/>
      </c>
    </row>
    <row r="873" spans="1:17" ht="15">
      <c r="A873" s="48">
        <v>871</v>
      </c>
      <c r="H873" s="30" t="str">
        <f>IF(_xlfn.IFERROR(VLOOKUP(G873,'数据'!S:T,2,0),"否")="否","否","是")</f>
        <v>否</v>
      </c>
      <c r="I873" s="31" t="str">
        <f t="shared" si="60"/>
        <v/>
      </c>
      <c r="K873" s="30" t="str">
        <f>IF(M873="-","",IF(M873&lt;&gt;"",COUNTIF($M$2:M873,M873),""))</f>
        <v/>
      </c>
      <c r="L873" s="30" t="str">
        <f>_xlfn.IFERROR(VLOOKUP(G873,'数据'!P:Q,2,0),"")</f>
        <v/>
      </c>
      <c r="M873" s="30" t="str">
        <f t="shared" si="61"/>
        <v>-</v>
      </c>
      <c r="N873" s="30" t="str">
        <f>_xlfn.IFERROR(VLOOKUP(J873,'数据'!S:T,2,0),"")</f>
        <v/>
      </c>
      <c r="P873" s="30" t="str">
        <f t="shared" si="59"/>
        <v/>
      </c>
      <c r="Q873" s="31" t="str">
        <f t="shared" si="58"/>
        <v/>
      </c>
    </row>
    <row r="874" spans="1:17" ht="15">
      <c r="A874" s="48">
        <v>872</v>
      </c>
      <c r="H874" s="30" t="str">
        <f>IF(_xlfn.IFERROR(VLOOKUP(G874,'数据'!S:T,2,0),"否")="否","否","是")</f>
        <v>否</v>
      </c>
      <c r="I874" s="31" t="str">
        <f t="shared" si="60"/>
        <v/>
      </c>
      <c r="K874" s="30" t="str">
        <f>IF(M874="-","",IF(M874&lt;&gt;"",COUNTIF($M$2:M874,M874),""))</f>
        <v/>
      </c>
      <c r="L874" s="30" t="str">
        <f>_xlfn.IFERROR(VLOOKUP(G874,'数据'!P:Q,2,0),"")</f>
        <v/>
      </c>
      <c r="M874" s="30" t="str">
        <f t="shared" si="61"/>
        <v>-</v>
      </c>
      <c r="N874" s="30" t="str">
        <f>_xlfn.IFERROR(VLOOKUP(J874,'数据'!S:T,2,0),"")</f>
        <v/>
      </c>
      <c r="P874" s="30" t="str">
        <f t="shared" si="59"/>
        <v/>
      </c>
      <c r="Q874" s="31" t="str">
        <f t="shared" si="58"/>
        <v/>
      </c>
    </row>
    <row r="875" spans="1:17" ht="15">
      <c r="A875" s="48">
        <v>873</v>
      </c>
      <c r="H875" s="30" t="str">
        <f>IF(_xlfn.IFERROR(VLOOKUP(G875,'数据'!S:T,2,0),"否")="否","否","是")</f>
        <v>否</v>
      </c>
      <c r="I875" s="31" t="str">
        <f t="shared" si="60"/>
        <v/>
      </c>
      <c r="K875" s="30" t="str">
        <f>IF(M875="-","",IF(M875&lt;&gt;"",COUNTIF($M$2:M875,M875),""))</f>
        <v/>
      </c>
      <c r="L875" s="30" t="str">
        <f>_xlfn.IFERROR(VLOOKUP(G875,'数据'!P:Q,2,0),"")</f>
        <v/>
      </c>
      <c r="M875" s="30" t="str">
        <f t="shared" si="61"/>
        <v>-</v>
      </c>
      <c r="N875" s="30" t="str">
        <f>_xlfn.IFERROR(VLOOKUP(J875,'数据'!S:T,2,0),"")</f>
        <v/>
      </c>
      <c r="P875" s="30" t="str">
        <f t="shared" si="59"/>
        <v/>
      </c>
      <c r="Q875" s="31" t="str">
        <f t="shared" si="58"/>
        <v/>
      </c>
    </row>
    <row r="876" spans="1:17" ht="15">
      <c r="A876" s="48">
        <v>874</v>
      </c>
      <c r="H876" s="30" t="str">
        <f>IF(_xlfn.IFERROR(VLOOKUP(G876,'数据'!S:T,2,0),"否")="否","否","是")</f>
        <v>否</v>
      </c>
      <c r="I876" s="31" t="str">
        <f t="shared" si="60"/>
        <v/>
      </c>
      <c r="K876" s="30" t="str">
        <f>IF(M876="-","",IF(M876&lt;&gt;"",COUNTIF($M$2:M876,M876),""))</f>
        <v/>
      </c>
      <c r="L876" s="30" t="str">
        <f>_xlfn.IFERROR(VLOOKUP(G876,'数据'!P:Q,2,0),"")</f>
        <v/>
      </c>
      <c r="M876" s="30" t="str">
        <f t="shared" si="61"/>
        <v>-</v>
      </c>
      <c r="N876" s="30" t="str">
        <f>_xlfn.IFERROR(VLOOKUP(J876,'数据'!S:T,2,0),"")</f>
        <v/>
      </c>
      <c r="P876" s="30" t="str">
        <f t="shared" si="59"/>
        <v/>
      </c>
      <c r="Q876" s="31" t="str">
        <f t="shared" si="58"/>
        <v/>
      </c>
    </row>
    <row r="877" spans="1:17" ht="15">
      <c r="A877" s="48">
        <v>875</v>
      </c>
      <c r="H877" s="30" t="str">
        <f>IF(_xlfn.IFERROR(VLOOKUP(G877,'数据'!S:T,2,0),"否")="否","否","是")</f>
        <v>否</v>
      </c>
      <c r="I877" s="31" t="str">
        <f t="shared" si="60"/>
        <v/>
      </c>
      <c r="K877" s="30" t="str">
        <f>IF(M877="-","",IF(M877&lt;&gt;"",COUNTIF($M$2:M877,M877),""))</f>
        <v/>
      </c>
      <c r="L877" s="30" t="str">
        <f>_xlfn.IFERROR(VLOOKUP(G877,'数据'!P:Q,2,0),"")</f>
        <v/>
      </c>
      <c r="M877" s="30" t="str">
        <f t="shared" si="61"/>
        <v>-</v>
      </c>
      <c r="N877" s="30" t="str">
        <f>_xlfn.IFERROR(VLOOKUP(J877,'数据'!S:T,2,0),"")</f>
        <v/>
      </c>
      <c r="P877" s="30" t="str">
        <f t="shared" si="59"/>
        <v/>
      </c>
      <c r="Q877" s="31" t="str">
        <f t="shared" si="58"/>
        <v/>
      </c>
    </row>
    <row r="878" spans="1:17" ht="15">
      <c r="A878" s="48">
        <v>876</v>
      </c>
      <c r="H878" s="30" t="str">
        <f>IF(_xlfn.IFERROR(VLOOKUP(G878,'数据'!S:T,2,0),"否")="否","否","是")</f>
        <v>否</v>
      </c>
      <c r="I878" s="31" t="str">
        <f t="shared" si="60"/>
        <v/>
      </c>
      <c r="K878" s="30" t="str">
        <f>IF(M878="-","",IF(M878&lt;&gt;"",COUNTIF($M$2:M878,M878),""))</f>
        <v/>
      </c>
      <c r="L878" s="30" t="str">
        <f>_xlfn.IFERROR(VLOOKUP(G878,'数据'!P:Q,2,0),"")</f>
        <v/>
      </c>
      <c r="M878" s="30" t="str">
        <f t="shared" si="61"/>
        <v>-</v>
      </c>
      <c r="N878" s="30" t="str">
        <f>_xlfn.IFERROR(VLOOKUP(J878,'数据'!S:T,2,0),"")</f>
        <v/>
      </c>
      <c r="P878" s="30" t="str">
        <f t="shared" si="59"/>
        <v/>
      </c>
      <c r="Q878" s="31" t="str">
        <f t="shared" si="58"/>
        <v/>
      </c>
    </row>
    <row r="879" spans="1:17" ht="15">
      <c r="A879" s="48">
        <v>877</v>
      </c>
      <c r="H879" s="30" t="str">
        <f>IF(_xlfn.IFERROR(VLOOKUP(G879,'数据'!S:T,2,0),"否")="否","否","是")</f>
        <v>否</v>
      </c>
      <c r="I879" s="31" t="str">
        <f t="shared" si="60"/>
        <v/>
      </c>
      <c r="K879" s="30" t="str">
        <f>IF(M879="-","",IF(M879&lt;&gt;"",COUNTIF($M$2:M879,M879),""))</f>
        <v/>
      </c>
      <c r="L879" s="30" t="str">
        <f>_xlfn.IFERROR(VLOOKUP(G879,'数据'!P:Q,2,0),"")</f>
        <v/>
      </c>
      <c r="M879" s="30" t="str">
        <f t="shared" si="61"/>
        <v>-</v>
      </c>
      <c r="N879" s="30" t="str">
        <f>_xlfn.IFERROR(VLOOKUP(J879,'数据'!S:T,2,0),"")</f>
        <v/>
      </c>
      <c r="P879" s="30" t="str">
        <f t="shared" si="59"/>
        <v/>
      </c>
      <c r="Q879" s="31" t="str">
        <f t="shared" si="58"/>
        <v/>
      </c>
    </row>
    <row r="880" spans="1:17" ht="15">
      <c r="A880" s="48">
        <v>878</v>
      </c>
      <c r="H880" s="30" t="str">
        <f>IF(_xlfn.IFERROR(VLOOKUP(G880,'数据'!S:T,2,0),"否")="否","否","是")</f>
        <v>否</v>
      </c>
      <c r="I880" s="31" t="str">
        <f t="shared" si="60"/>
        <v/>
      </c>
      <c r="K880" s="30" t="str">
        <f>IF(M880="-","",IF(M880&lt;&gt;"",COUNTIF($M$2:M880,M880),""))</f>
        <v/>
      </c>
      <c r="L880" s="30" t="str">
        <f>_xlfn.IFERROR(VLOOKUP(G880,'数据'!P:Q,2,0),"")</f>
        <v/>
      </c>
      <c r="M880" s="30" t="str">
        <f t="shared" si="61"/>
        <v>-</v>
      </c>
      <c r="N880" s="30" t="str">
        <f>_xlfn.IFERROR(VLOOKUP(J880,'数据'!S:T,2,0),"")</f>
        <v/>
      </c>
      <c r="P880" s="30" t="str">
        <f t="shared" si="59"/>
        <v/>
      </c>
      <c r="Q880" s="31" t="str">
        <f t="shared" si="58"/>
        <v/>
      </c>
    </row>
    <row r="881" spans="1:17" ht="15">
      <c r="A881" s="48">
        <v>879</v>
      </c>
      <c r="H881" s="30" t="str">
        <f>IF(_xlfn.IFERROR(VLOOKUP(G881,'数据'!S:T,2,0),"否")="否","否","是")</f>
        <v>否</v>
      </c>
      <c r="I881" s="31" t="str">
        <f t="shared" si="60"/>
        <v/>
      </c>
      <c r="K881" s="30" t="str">
        <f>IF(M881="-","",IF(M881&lt;&gt;"",COUNTIF($M$2:M881,M881),""))</f>
        <v/>
      </c>
      <c r="L881" s="30" t="str">
        <f>_xlfn.IFERROR(VLOOKUP(G881,'数据'!P:Q,2,0),"")</f>
        <v/>
      </c>
      <c r="M881" s="30" t="str">
        <f t="shared" si="61"/>
        <v>-</v>
      </c>
      <c r="N881" s="30" t="str">
        <f>_xlfn.IFERROR(VLOOKUP(J881,'数据'!S:T,2,0),"")</f>
        <v/>
      </c>
      <c r="P881" s="30" t="str">
        <f t="shared" si="59"/>
        <v/>
      </c>
      <c r="Q881" s="31" t="str">
        <f t="shared" si="58"/>
        <v/>
      </c>
    </row>
    <row r="882" spans="1:17" ht="15">
      <c r="A882" s="48">
        <v>880</v>
      </c>
      <c r="H882" s="30" t="str">
        <f>IF(_xlfn.IFERROR(VLOOKUP(G882,'数据'!S:T,2,0),"否")="否","否","是")</f>
        <v>否</v>
      </c>
      <c r="I882" s="31" t="str">
        <f t="shared" si="60"/>
        <v/>
      </c>
      <c r="K882" s="30" t="str">
        <f>IF(M882="-","",IF(M882&lt;&gt;"",COUNTIF($M$2:M882,M882),""))</f>
        <v/>
      </c>
      <c r="L882" s="30" t="str">
        <f>_xlfn.IFERROR(VLOOKUP(G882,'数据'!P:Q,2,0),"")</f>
        <v/>
      </c>
      <c r="M882" s="30" t="str">
        <f t="shared" si="61"/>
        <v>-</v>
      </c>
      <c r="N882" s="30" t="str">
        <f>_xlfn.IFERROR(VLOOKUP(J882,'数据'!S:T,2,0),"")</f>
        <v/>
      </c>
      <c r="P882" s="30" t="str">
        <f t="shared" si="59"/>
        <v/>
      </c>
      <c r="Q882" s="31" t="str">
        <f t="shared" si="58"/>
        <v/>
      </c>
    </row>
    <row r="883" spans="1:17" ht="15">
      <c r="A883" s="48">
        <v>881</v>
      </c>
      <c r="H883" s="30" t="str">
        <f>IF(_xlfn.IFERROR(VLOOKUP(G883,'数据'!S:T,2,0),"否")="否","否","是")</f>
        <v>否</v>
      </c>
      <c r="I883" s="31" t="str">
        <f t="shared" si="60"/>
        <v/>
      </c>
      <c r="K883" s="30" t="str">
        <f>IF(M883="-","",IF(M883&lt;&gt;"",COUNTIF($M$2:M883,M883),""))</f>
        <v/>
      </c>
      <c r="L883" s="30" t="str">
        <f>_xlfn.IFERROR(VLOOKUP(G883,'数据'!P:Q,2,0),"")</f>
        <v/>
      </c>
      <c r="M883" s="30" t="str">
        <f t="shared" si="61"/>
        <v>-</v>
      </c>
      <c r="N883" s="30" t="str">
        <f>_xlfn.IFERROR(VLOOKUP(J883,'数据'!S:T,2,0),"")</f>
        <v/>
      </c>
      <c r="P883" s="30" t="str">
        <f t="shared" si="59"/>
        <v/>
      </c>
      <c r="Q883" s="31" t="str">
        <f t="shared" si="58"/>
        <v/>
      </c>
    </row>
    <row r="884" spans="1:17" ht="15">
      <c r="A884" s="48">
        <v>882</v>
      </c>
      <c r="H884" s="30" t="str">
        <f>IF(_xlfn.IFERROR(VLOOKUP(G884,'数据'!S:T,2,0),"否")="否","否","是")</f>
        <v>否</v>
      </c>
      <c r="I884" s="31" t="str">
        <f t="shared" si="60"/>
        <v/>
      </c>
      <c r="K884" s="30" t="str">
        <f>IF(M884="-","",IF(M884&lt;&gt;"",COUNTIF($M$2:M884,M884),""))</f>
        <v/>
      </c>
      <c r="L884" s="30" t="str">
        <f>_xlfn.IFERROR(VLOOKUP(G884,'数据'!P:Q,2,0),"")</f>
        <v/>
      </c>
      <c r="M884" s="30" t="str">
        <f t="shared" si="61"/>
        <v>-</v>
      </c>
      <c r="N884" s="30" t="str">
        <f>_xlfn.IFERROR(VLOOKUP(J884,'数据'!S:T,2,0),"")</f>
        <v/>
      </c>
      <c r="P884" s="30" t="str">
        <f t="shared" si="59"/>
        <v/>
      </c>
      <c r="Q884" s="31" t="str">
        <f t="shared" si="58"/>
        <v/>
      </c>
    </row>
    <row r="885" spans="1:17" ht="15">
      <c r="A885" s="48">
        <v>883</v>
      </c>
      <c r="H885" s="30" t="str">
        <f>IF(_xlfn.IFERROR(VLOOKUP(G885,'数据'!S:T,2,0),"否")="否","否","是")</f>
        <v>否</v>
      </c>
      <c r="I885" s="31" t="str">
        <f t="shared" si="60"/>
        <v/>
      </c>
      <c r="K885" s="30" t="str">
        <f>IF(M885="-","",IF(M885&lt;&gt;"",COUNTIF($M$2:M885,M885),""))</f>
        <v/>
      </c>
      <c r="L885" s="30" t="str">
        <f>_xlfn.IFERROR(VLOOKUP(G885,'数据'!P:Q,2,0),"")</f>
        <v/>
      </c>
      <c r="M885" s="30" t="str">
        <f t="shared" si="61"/>
        <v>-</v>
      </c>
      <c r="N885" s="30" t="str">
        <f>_xlfn.IFERROR(VLOOKUP(J885,'数据'!S:T,2,0),"")</f>
        <v/>
      </c>
      <c r="P885" s="30" t="str">
        <f t="shared" si="59"/>
        <v/>
      </c>
      <c r="Q885" s="31" t="str">
        <f t="shared" si="58"/>
        <v/>
      </c>
    </row>
    <row r="886" spans="1:17" ht="15">
      <c r="A886" s="48">
        <v>884</v>
      </c>
      <c r="H886" s="30" t="str">
        <f>IF(_xlfn.IFERROR(VLOOKUP(G886,'数据'!S:T,2,0),"否")="否","否","是")</f>
        <v>否</v>
      </c>
      <c r="I886" s="31" t="str">
        <f t="shared" si="60"/>
        <v/>
      </c>
      <c r="K886" s="30" t="str">
        <f>IF(M886="-","",IF(M886&lt;&gt;"",COUNTIF($M$2:M886,M886),""))</f>
        <v/>
      </c>
      <c r="L886" s="30" t="str">
        <f>_xlfn.IFERROR(VLOOKUP(G886,'数据'!P:Q,2,0),"")</f>
        <v/>
      </c>
      <c r="M886" s="30" t="str">
        <f t="shared" si="61"/>
        <v>-</v>
      </c>
      <c r="N886" s="30" t="str">
        <f>_xlfn.IFERROR(VLOOKUP(J886,'数据'!S:T,2,0),"")</f>
        <v/>
      </c>
      <c r="P886" s="30" t="str">
        <f t="shared" si="59"/>
        <v/>
      </c>
      <c r="Q886" s="31" t="str">
        <f t="shared" si="58"/>
        <v/>
      </c>
    </row>
    <row r="887" spans="1:17" ht="15">
      <c r="A887" s="48">
        <v>885</v>
      </c>
      <c r="H887" s="30" t="str">
        <f>IF(_xlfn.IFERROR(VLOOKUP(G887,'数据'!S:T,2,0),"否")="否","否","是")</f>
        <v>否</v>
      </c>
      <c r="I887" s="31" t="str">
        <f t="shared" si="60"/>
        <v/>
      </c>
      <c r="K887" s="30" t="str">
        <f>IF(M887="-","",IF(M887&lt;&gt;"",COUNTIF($M$2:M887,M887),""))</f>
        <v/>
      </c>
      <c r="L887" s="30" t="str">
        <f>_xlfn.IFERROR(VLOOKUP(G887,'数据'!P:Q,2,0),"")</f>
        <v/>
      </c>
      <c r="M887" s="30" t="str">
        <f t="shared" si="61"/>
        <v>-</v>
      </c>
      <c r="N887" s="30" t="str">
        <f>_xlfn.IFERROR(VLOOKUP(J887,'数据'!S:T,2,0),"")</f>
        <v/>
      </c>
      <c r="P887" s="30" t="str">
        <f t="shared" si="59"/>
        <v/>
      </c>
      <c r="Q887" s="31" t="str">
        <f t="shared" si="58"/>
        <v/>
      </c>
    </row>
    <row r="888" spans="1:17" ht="15">
      <c r="A888" s="48">
        <v>886</v>
      </c>
      <c r="H888" s="30" t="str">
        <f>IF(_xlfn.IFERROR(VLOOKUP(G888,'数据'!S:T,2,0),"否")="否","否","是")</f>
        <v>否</v>
      </c>
      <c r="I888" s="31" t="str">
        <f t="shared" si="60"/>
        <v/>
      </c>
      <c r="K888" s="30" t="str">
        <f>IF(M888="-","",IF(M888&lt;&gt;"",COUNTIF($M$2:M888,M888),""))</f>
        <v/>
      </c>
      <c r="L888" s="30" t="str">
        <f>_xlfn.IFERROR(VLOOKUP(G888,'数据'!P:Q,2,0),"")</f>
        <v/>
      </c>
      <c r="M888" s="30" t="str">
        <f t="shared" si="61"/>
        <v>-</v>
      </c>
      <c r="N888" s="30" t="str">
        <f>_xlfn.IFERROR(VLOOKUP(J888,'数据'!S:T,2,0),"")</f>
        <v/>
      </c>
      <c r="P888" s="30" t="str">
        <f t="shared" si="59"/>
        <v/>
      </c>
      <c r="Q888" s="31" t="str">
        <f t="shared" si="58"/>
        <v/>
      </c>
    </row>
    <row r="889" spans="1:17" ht="15">
      <c r="A889" s="48">
        <v>887</v>
      </c>
      <c r="H889" s="30" t="str">
        <f>IF(_xlfn.IFERROR(VLOOKUP(G889,'数据'!S:T,2,0),"否")="否","否","是")</f>
        <v>否</v>
      </c>
      <c r="I889" s="31" t="str">
        <f t="shared" si="60"/>
        <v/>
      </c>
      <c r="K889" s="30" t="str">
        <f>IF(M889="-","",IF(M889&lt;&gt;"",COUNTIF($M$2:M889,M889),""))</f>
        <v/>
      </c>
      <c r="L889" s="30" t="str">
        <f>_xlfn.IFERROR(VLOOKUP(G889,'数据'!P:Q,2,0),"")</f>
        <v/>
      </c>
      <c r="M889" s="30" t="str">
        <f t="shared" si="61"/>
        <v>-</v>
      </c>
      <c r="N889" s="30" t="str">
        <f>_xlfn.IFERROR(VLOOKUP(J889,'数据'!S:T,2,0),"")</f>
        <v/>
      </c>
      <c r="P889" s="30" t="str">
        <f t="shared" si="59"/>
        <v/>
      </c>
      <c r="Q889" s="31" t="str">
        <f t="shared" si="58"/>
        <v/>
      </c>
    </row>
    <row r="890" spans="1:17" ht="15">
      <c r="A890" s="48">
        <v>888</v>
      </c>
      <c r="H890" s="30" t="str">
        <f>IF(_xlfn.IFERROR(VLOOKUP(G890,'数据'!S:T,2,0),"否")="否","否","是")</f>
        <v>否</v>
      </c>
      <c r="I890" s="31" t="str">
        <f t="shared" si="60"/>
        <v/>
      </c>
      <c r="K890" s="30" t="str">
        <f>IF(M890="-","",IF(M890&lt;&gt;"",COUNTIF($M$2:M890,M890),""))</f>
        <v/>
      </c>
      <c r="L890" s="30" t="str">
        <f>_xlfn.IFERROR(VLOOKUP(G890,'数据'!P:Q,2,0),"")</f>
        <v/>
      </c>
      <c r="M890" s="30" t="str">
        <f t="shared" si="61"/>
        <v>-</v>
      </c>
      <c r="N890" s="30" t="str">
        <f>_xlfn.IFERROR(VLOOKUP(J890,'数据'!S:T,2,0),"")</f>
        <v/>
      </c>
      <c r="P890" s="30" t="str">
        <f t="shared" si="59"/>
        <v/>
      </c>
      <c r="Q890" s="31" t="str">
        <f t="shared" si="58"/>
        <v/>
      </c>
    </row>
    <row r="891" spans="1:17" ht="15">
      <c r="A891" s="48">
        <v>889</v>
      </c>
      <c r="H891" s="30" t="str">
        <f>IF(_xlfn.IFERROR(VLOOKUP(G891,'数据'!S:T,2,0),"否")="否","否","是")</f>
        <v>否</v>
      </c>
      <c r="I891" s="31" t="str">
        <f t="shared" si="60"/>
        <v/>
      </c>
      <c r="K891" s="30" t="str">
        <f>IF(M891="-","",IF(M891&lt;&gt;"",COUNTIF($M$2:M891,M891),""))</f>
        <v/>
      </c>
      <c r="L891" s="30" t="str">
        <f>_xlfn.IFERROR(VLOOKUP(G891,'数据'!P:Q,2,0),"")</f>
        <v/>
      </c>
      <c r="M891" s="30" t="str">
        <f t="shared" si="61"/>
        <v>-</v>
      </c>
      <c r="N891" s="30" t="str">
        <f>_xlfn.IFERROR(VLOOKUP(J891,'数据'!S:T,2,0),"")</f>
        <v/>
      </c>
      <c r="P891" s="30" t="str">
        <f t="shared" si="59"/>
        <v/>
      </c>
      <c r="Q891" s="31" t="str">
        <f t="shared" si="58"/>
        <v/>
      </c>
    </row>
    <row r="892" spans="1:17" ht="15">
      <c r="A892" s="48">
        <v>890</v>
      </c>
      <c r="H892" s="30" t="str">
        <f>IF(_xlfn.IFERROR(VLOOKUP(G892,'数据'!S:T,2,0),"否")="否","否","是")</f>
        <v>否</v>
      </c>
      <c r="I892" s="31" t="str">
        <f t="shared" si="60"/>
        <v/>
      </c>
      <c r="K892" s="30" t="str">
        <f>IF(M892="-","",IF(M892&lt;&gt;"",COUNTIF($M$2:M892,M892),""))</f>
        <v/>
      </c>
      <c r="L892" s="30" t="str">
        <f>_xlfn.IFERROR(VLOOKUP(G892,'数据'!P:Q,2,0),"")</f>
        <v/>
      </c>
      <c r="M892" s="30" t="str">
        <f t="shared" si="61"/>
        <v>-</v>
      </c>
      <c r="N892" s="30" t="str">
        <f>_xlfn.IFERROR(VLOOKUP(J892,'数据'!S:T,2,0),"")</f>
        <v/>
      </c>
      <c r="P892" s="30" t="str">
        <f t="shared" si="59"/>
        <v/>
      </c>
      <c r="Q892" s="31" t="str">
        <f t="shared" si="58"/>
        <v/>
      </c>
    </row>
    <row r="893" spans="1:17" ht="15">
      <c r="A893" s="48">
        <v>891</v>
      </c>
      <c r="H893" s="30" t="str">
        <f>IF(_xlfn.IFERROR(VLOOKUP(G893,'数据'!S:T,2,0),"否")="否","否","是")</f>
        <v>否</v>
      </c>
      <c r="I893" s="31" t="str">
        <f t="shared" si="60"/>
        <v/>
      </c>
      <c r="K893" s="30" t="str">
        <f>IF(M893="-","",IF(M893&lt;&gt;"",COUNTIF($M$2:M893,M893),""))</f>
        <v/>
      </c>
      <c r="L893" s="30" t="str">
        <f>_xlfn.IFERROR(VLOOKUP(G893,'数据'!P:Q,2,0),"")</f>
        <v/>
      </c>
      <c r="M893" s="30" t="str">
        <f t="shared" si="61"/>
        <v>-</v>
      </c>
      <c r="N893" s="30" t="str">
        <f>_xlfn.IFERROR(VLOOKUP(J893,'数据'!S:T,2,0),"")</f>
        <v/>
      </c>
      <c r="P893" s="30" t="str">
        <f t="shared" si="59"/>
        <v/>
      </c>
      <c r="Q893" s="31" t="str">
        <f t="shared" si="58"/>
        <v/>
      </c>
    </row>
    <row r="894" spans="1:17" ht="15">
      <c r="A894" s="48">
        <v>892</v>
      </c>
      <c r="H894" s="30" t="str">
        <f>IF(_xlfn.IFERROR(VLOOKUP(G894,'数据'!S:T,2,0),"否")="否","否","是")</f>
        <v>否</v>
      </c>
      <c r="I894" s="31" t="str">
        <f t="shared" si="60"/>
        <v/>
      </c>
      <c r="K894" s="30" t="str">
        <f>IF(M894="-","",IF(M894&lt;&gt;"",COUNTIF($M$2:M894,M894),""))</f>
        <v/>
      </c>
      <c r="L894" s="30" t="str">
        <f>_xlfn.IFERROR(VLOOKUP(G894,'数据'!P:Q,2,0),"")</f>
        <v/>
      </c>
      <c r="M894" s="30" t="str">
        <f t="shared" si="61"/>
        <v>-</v>
      </c>
      <c r="N894" s="30" t="str">
        <f>_xlfn.IFERROR(VLOOKUP(J894,'数据'!S:T,2,0),"")</f>
        <v/>
      </c>
      <c r="P894" s="30" t="str">
        <f t="shared" si="59"/>
        <v/>
      </c>
      <c r="Q894" s="31" t="str">
        <f t="shared" si="58"/>
        <v/>
      </c>
    </row>
    <row r="895" spans="1:17" ht="15">
      <c r="A895" s="48">
        <v>893</v>
      </c>
      <c r="H895" s="30" t="str">
        <f>IF(_xlfn.IFERROR(VLOOKUP(G895,'数据'!S:T,2,0),"否")="否","否","是")</f>
        <v>否</v>
      </c>
      <c r="I895" s="31" t="str">
        <f t="shared" si="60"/>
        <v/>
      </c>
      <c r="K895" s="30" t="str">
        <f>IF(M895="-","",IF(M895&lt;&gt;"",COUNTIF($M$2:M895,M895),""))</f>
        <v/>
      </c>
      <c r="L895" s="30" t="str">
        <f>_xlfn.IFERROR(VLOOKUP(G895,'数据'!P:Q,2,0),"")</f>
        <v/>
      </c>
      <c r="M895" s="30" t="str">
        <f t="shared" si="61"/>
        <v>-</v>
      </c>
      <c r="N895" s="30" t="str">
        <f>_xlfn.IFERROR(VLOOKUP(J895,'数据'!S:T,2,0),"")</f>
        <v/>
      </c>
      <c r="P895" s="30" t="str">
        <f t="shared" si="59"/>
        <v/>
      </c>
      <c r="Q895" s="31" t="str">
        <f t="shared" si="58"/>
        <v/>
      </c>
    </row>
    <row r="896" spans="1:17" ht="15">
      <c r="A896" s="48">
        <v>894</v>
      </c>
      <c r="H896" s="30" t="str">
        <f>IF(_xlfn.IFERROR(VLOOKUP(G896,'数据'!S:T,2,0),"否")="否","否","是")</f>
        <v>否</v>
      </c>
      <c r="I896" s="31" t="str">
        <f t="shared" si="60"/>
        <v/>
      </c>
      <c r="K896" s="30" t="str">
        <f>IF(M896="-","",IF(M896&lt;&gt;"",COUNTIF($M$2:M896,M896),""))</f>
        <v/>
      </c>
      <c r="L896" s="30" t="str">
        <f>_xlfn.IFERROR(VLOOKUP(G896,'数据'!P:Q,2,0),"")</f>
        <v/>
      </c>
      <c r="M896" s="30" t="str">
        <f t="shared" si="61"/>
        <v>-</v>
      </c>
      <c r="N896" s="30" t="str">
        <f>_xlfn.IFERROR(VLOOKUP(J896,'数据'!S:T,2,0),"")</f>
        <v/>
      </c>
      <c r="P896" s="30" t="str">
        <f t="shared" si="59"/>
        <v/>
      </c>
      <c r="Q896" s="31" t="str">
        <f t="shared" si="58"/>
        <v/>
      </c>
    </row>
    <row r="897" spans="1:17" ht="15">
      <c r="A897" s="48">
        <v>895</v>
      </c>
      <c r="H897" s="30" t="str">
        <f>IF(_xlfn.IFERROR(VLOOKUP(G897,'数据'!S:T,2,0),"否")="否","否","是")</f>
        <v>否</v>
      </c>
      <c r="I897" s="31" t="str">
        <f t="shared" si="60"/>
        <v/>
      </c>
      <c r="K897" s="30" t="str">
        <f>IF(M897="-","",IF(M897&lt;&gt;"",COUNTIF($M$2:M897,M897),""))</f>
        <v/>
      </c>
      <c r="L897" s="30" t="str">
        <f>_xlfn.IFERROR(VLOOKUP(G897,'数据'!P:Q,2,0),"")</f>
        <v/>
      </c>
      <c r="M897" s="30" t="str">
        <f t="shared" si="61"/>
        <v>-</v>
      </c>
      <c r="N897" s="30" t="str">
        <f>_xlfn.IFERROR(VLOOKUP(J897,'数据'!S:T,2,0),"")</f>
        <v/>
      </c>
      <c r="P897" s="30" t="str">
        <f t="shared" si="59"/>
        <v/>
      </c>
      <c r="Q897" s="31" t="str">
        <f t="shared" si="58"/>
        <v/>
      </c>
    </row>
    <row r="898" spans="1:17" ht="15">
      <c r="A898" s="48">
        <v>896</v>
      </c>
      <c r="H898" s="30" t="str">
        <f>IF(_xlfn.IFERROR(VLOOKUP(G898,'数据'!S:T,2,0),"否")="否","否","是")</f>
        <v>否</v>
      </c>
      <c r="I898" s="31" t="str">
        <f t="shared" si="60"/>
        <v/>
      </c>
      <c r="K898" s="30" t="str">
        <f>IF(M898="-","",IF(M898&lt;&gt;"",COUNTIF($M$2:M898,M898),""))</f>
        <v/>
      </c>
      <c r="L898" s="30" t="str">
        <f>_xlfn.IFERROR(VLOOKUP(G898,'数据'!P:Q,2,0),"")</f>
        <v/>
      </c>
      <c r="M898" s="30" t="str">
        <f t="shared" si="61"/>
        <v>-</v>
      </c>
      <c r="N898" s="30" t="str">
        <f>_xlfn.IFERROR(VLOOKUP(J898,'数据'!S:T,2,0),"")</f>
        <v/>
      </c>
      <c r="P898" s="30" t="str">
        <f t="shared" si="59"/>
        <v/>
      </c>
      <c r="Q898" s="31" t="str">
        <f t="shared" si="58"/>
        <v/>
      </c>
    </row>
    <row r="899" spans="1:17" ht="15">
      <c r="A899" s="48">
        <v>897</v>
      </c>
      <c r="H899" s="30" t="str">
        <f>IF(_xlfn.IFERROR(VLOOKUP(G899,'数据'!S:T,2,0),"否")="否","否","是")</f>
        <v>否</v>
      </c>
      <c r="I899" s="31" t="str">
        <f t="shared" si="60"/>
        <v/>
      </c>
      <c r="K899" s="30" t="str">
        <f>IF(M899="-","",IF(M899&lt;&gt;"",COUNTIF($M$2:M899,M899),""))</f>
        <v/>
      </c>
      <c r="L899" s="30" t="str">
        <f>_xlfn.IFERROR(VLOOKUP(G899,'数据'!P:Q,2,0),"")</f>
        <v/>
      </c>
      <c r="M899" s="30" t="str">
        <f t="shared" si="61"/>
        <v>-</v>
      </c>
      <c r="N899" s="30" t="str">
        <f>_xlfn.IFERROR(VLOOKUP(J899,'数据'!S:T,2,0),"")</f>
        <v/>
      </c>
      <c r="P899" s="30" t="str">
        <f t="shared" si="59"/>
        <v/>
      </c>
      <c r="Q899" s="31" t="str">
        <f t="shared" si="58"/>
        <v/>
      </c>
    </row>
    <row r="900" spans="1:17" ht="15">
      <c r="A900" s="48">
        <v>898</v>
      </c>
      <c r="H900" s="30" t="str">
        <f>IF(_xlfn.IFERROR(VLOOKUP(G900,'数据'!S:T,2,0),"否")="否","否","是")</f>
        <v>否</v>
      </c>
      <c r="I900" s="31" t="str">
        <f t="shared" si="60"/>
        <v/>
      </c>
      <c r="K900" s="30" t="str">
        <f>IF(M900="-","",IF(M900&lt;&gt;"",COUNTIF($M$2:M900,M900),""))</f>
        <v/>
      </c>
      <c r="L900" s="30" t="str">
        <f>_xlfn.IFERROR(VLOOKUP(G900,'数据'!P:Q,2,0),"")</f>
        <v/>
      </c>
      <c r="M900" s="30" t="str">
        <f t="shared" si="61"/>
        <v>-</v>
      </c>
      <c r="N900" s="30" t="str">
        <f>_xlfn.IFERROR(VLOOKUP(J900,'数据'!S:T,2,0),"")</f>
        <v/>
      </c>
      <c r="P900" s="30" t="str">
        <f t="shared" si="59"/>
        <v/>
      </c>
      <c r="Q900" s="31" t="str">
        <f aca="true" t="shared" si="62" ref="Q900:Q963">IF(L900&lt;&gt;"",IF(N900="",(E900&amp;"-"&amp;L900&amp;"-"&amp;P900),E900&amp;"-"&amp;L900&amp;"•"&amp;N900&amp;"-"&amp;P900),"")</f>
        <v/>
      </c>
    </row>
    <row r="901" spans="1:17" ht="15">
      <c r="A901" s="48">
        <v>899</v>
      </c>
      <c r="H901" s="30" t="str">
        <f>IF(_xlfn.IFERROR(VLOOKUP(G901,'数据'!S:T,2,0),"否")="否","否","是")</f>
        <v>否</v>
      </c>
      <c r="I901" s="31" t="str">
        <f t="shared" si="60"/>
        <v/>
      </c>
      <c r="K901" s="30" t="str">
        <f>IF(M901="-","",IF(M901&lt;&gt;"",COUNTIF($M$2:M901,M901),""))</f>
        <v/>
      </c>
      <c r="L901" s="30" t="str">
        <f>_xlfn.IFERROR(VLOOKUP(G901,'数据'!P:Q,2,0),"")</f>
        <v/>
      </c>
      <c r="M901" s="30" t="str">
        <f t="shared" si="61"/>
        <v>-</v>
      </c>
      <c r="N901" s="30" t="str">
        <f>_xlfn.IFERROR(VLOOKUP(J901,'数据'!S:T,2,0),"")</f>
        <v/>
      </c>
      <c r="P901" s="30" t="str">
        <f t="shared" si="59"/>
        <v/>
      </c>
      <c r="Q901" s="31" t="str">
        <f t="shared" si="62"/>
        <v/>
      </c>
    </row>
    <row r="902" spans="1:17" ht="15">
      <c r="A902" s="48">
        <v>900</v>
      </c>
      <c r="H902" s="30" t="str">
        <f>IF(_xlfn.IFERROR(VLOOKUP(G902,'数据'!S:T,2,0),"否")="否","否","是")</f>
        <v>否</v>
      </c>
      <c r="I902" s="31" t="str">
        <f t="shared" si="60"/>
        <v/>
      </c>
      <c r="K902" s="30" t="str">
        <f>IF(M902="-","",IF(M902&lt;&gt;"",COUNTIF($M$2:M902,M902),""))</f>
        <v/>
      </c>
      <c r="L902" s="30" t="str">
        <f>_xlfn.IFERROR(VLOOKUP(G902,'数据'!P:Q,2,0),"")</f>
        <v/>
      </c>
      <c r="M902" s="30" t="str">
        <f t="shared" si="61"/>
        <v>-</v>
      </c>
      <c r="N902" s="30" t="str">
        <f>_xlfn.IFERROR(VLOOKUP(J902,'数据'!S:T,2,0),"")</f>
        <v/>
      </c>
      <c r="P902" s="30" t="str">
        <f t="shared" si="59"/>
        <v/>
      </c>
      <c r="Q902" s="31" t="str">
        <f t="shared" si="62"/>
        <v/>
      </c>
    </row>
    <row r="903" spans="1:17" ht="15">
      <c r="A903" s="48">
        <v>901</v>
      </c>
      <c r="H903" s="30" t="str">
        <f>IF(_xlfn.IFERROR(VLOOKUP(G903,'数据'!S:T,2,0),"否")="否","否","是")</f>
        <v>否</v>
      </c>
      <c r="I903" s="31" t="str">
        <f t="shared" si="60"/>
        <v/>
      </c>
      <c r="K903" s="30" t="str">
        <f>IF(M903="-","",IF(M903&lt;&gt;"",COUNTIF($M$2:M903,M903),""))</f>
        <v/>
      </c>
      <c r="L903" s="30" t="str">
        <f>_xlfn.IFERROR(VLOOKUP(G903,'数据'!P:Q,2,0),"")</f>
        <v/>
      </c>
      <c r="M903" s="30" t="str">
        <f t="shared" si="61"/>
        <v>-</v>
      </c>
      <c r="N903" s="30" t="str">
        <f>_xlfn.IFERROR(VLOOKUP(J903,'数据'!S:T,2,0),"")</f>
        <v/>
      </c>
      <c r="P903" s="30" t="str">
        <f t="shared" si="59"/>
        <v/>
      </c>
      <c r="Q903" s="31" t="str">
        <f t="shared" si="62"/>
        <v/>
      </c>
    </row>
    <row r="904" spans="1:17" ht="15">
      <c r="A904" s="48">
        <v>902</v>
      </c>
      <c r="H904" s="30" t="str">
        <f>IF(_xlfn.IFERROR(VLOOKUP(G904,'数据'!S:T,2,0),"否")="否","否","是")</f>
        <v>否</v>
      </c>
      <c r="I904" s="31" t="str">
        <f t="shared" si="60"/>
        <v/>
      </c>
      <c r="K904" s="30" t="str">
        <f>IF(M904="-","",IF(M904&lt;&gt;"",COUNTIF($M$2:M904,M904),""))</f>
        <v/>
      </c>
      <c r="L904" s="30" t="str">
        <f>_xlfn.IFERROR(VLOOKUP(G904,'数据'!P:Q,2,0),"")</f>
        <v/>
      </c>
      <c r="M904" s="30" t="str">
        <f t="shared" si="61"/>
        <v>-</v>
      </c>
      <c r="N904" s="30" t="str">
        <f>_xlfn.IFERROR(VLOOKUP(J904,'数据'!S:T,2,0),"")</f>
        <v/>
      </c>
      <c r="P904" s="30" t="str">
        <f t="shared" si="59"/>
        <v/>
      </c>
      <c r="Q904" s="31" t="str">
        <f t="shared" si="62"/>
        <v/>
      </c>
    </row>
    <row r="905" spans="1:17" ht="15">
      <c r="A905" s="48">
        <v>903</v>
      </c>
      <c r="H905" s="30" t="str">
        <f>IF(_xlfn.IFERROR(VLOOKUP(G905,'数据'!S:T,2,0),"否")="否","否","是")</f>
        <v>否</v>
      </c>
      <c r="I905" s="31" t="str">
        <f t="shared" si="60"/>
        <v/>
      </c>
      <c r="K905" s="30" t="str">
        <f>IF(M905="-","",IF(M905&lt;&gt;"",COUNTIF($M$2:M905,M905),""))</f>
        <v/>
      </c>
      <c r="L905" s="30" t="str">
        <f>_xlfn.IFERROR(VLOOKUP(G905,'数据'!P:Q,2,0),"")</f>
        <v/>
      </c>
      <c r="M905" s="30" t="str">
        <f t="shared" si="61"/>
        <v>-</v>
      </c>
      <c r="N905" s="30" t="str">
        <f>_xlfn.IFERROR(VLOOKUP(J905,'数据'!S:T,2,0),"")</f>
        <v/>
      </c>
      <c r="P905" s="30" t="str">
        <f t="shared" si="59"/>
        <v/>
      </c>
      <c r="Q905" s="31" t="str">
        <f t="shared" si="62"/>
        <v/>
      </c>
    </row>
    <row r="906" spans="1:17" ht="15">
      <c r="A906" s="48">
        <v>904</v>
      </c>
      <c r="H906" s="30" t="str">
        <f>IF(_xlfn.IFERROR(VLOOKUP(G906,'数据'!S:T,2,0),"否")="否","否","是")</f>
        <v>否</v>
      </c>
      <c r="I906" s="31" t="str">
        <f t="shared" si="60"/>
        <v/>
      </c>
      <c r="K906" s="30" t="str">
        <f>IF(M906="-","",IF(M906&lt;&gt;"",COUNTIF($M$2:M906,M906),""))</f>
        <v/>
      </c>
      <c r="L906" s="30" t="str">
        <f>_xlfn.IFERROR(VLOOKUP(G906,'数据'!P:Q,2,0),"")</f>
        <v/>
      </c>
      <c r="M906" s="30" t="str">
        <f t="shared" si="61"/>
        <v>-</v>
      </c>
      <c r="N906" s="30" t="str">
        <f>_xlfn.IFERROR(VLOOKUP(J906,'数据'!S:T,2,0),"")</f>
        <v/>
      </c>
      <c r="P906" s="30" t="str">
        <f t="shared" si="59"/>
        <v/>
      </c>
      <c r="Q906" s="31" t="str">
        <f t="shared" si="62"/>
        <v/>
      </c>
    </row>
    <row r="907" spans="1:17" ht="15">
      <c r="A907" s="48">
        <v>905</v>
      </c>
      <c r="H907" s="30" t="str">
        <f>IF(_xlfn.IFERROR(VLOOKUP(G907,'数据'!S:T,2,0),"否")="否","否","是")</f>
        <v>否</v>
      </c>
      <c r="I907" s="31" t="str">
        <f t="shared" si="60"/>
        <v/>
      </c>
      <c r="K907" s="30" t="str">
        <f>IF(M907="-","",IF(M907&lt;&gt;"",COUNTIF($M$2:M907,M907),""))</f>
        <v/>
      </c>
      <c r="L907" s="30" t="str">
        <f>_xlfn.IFERROR(VLOOKUP(G907,'数据'!P:Q,2,0),"")</f>
        <v/>
      </c>
      <c r="M907" s="30" t="str">
        <f t="shared" si="61"/>
        <v>-</v>
      </c>
      <c r="N907" s="30" t="str">
        <f>_xlfn.IFERROR(VLOOKUP(J907,'数据'!S:T,2,0),"")</f>
        <v/>
      </c>
      <c r="P907" s="30" t="str">
        <f t="shared" si="59"/>
        <v/>
      </c>
      <c r="Q907" s="31" t="str">
        <f t="shared" si="62"/>
        <v/>
      </c>
    </row>
    <row r="908" spans="1:17" ht="15">
      <c r="A908" s="48">
        <v>906</v>
      </c>
      <c r="H908" s="30" t="str">
        <f>IF(_xlfn.IFERROR(VLOOKUP(G908,'数据'!S:T,2,0),"否")="否","否","是")</f>
        <v>否</v>
      </c>
      <c r="I908" s="31" t="str">
        <f t="shared" si="60"/>
        <v/>
      </c>
      <c r="K908" s="30" t="str">
        <f>IF(M908="-","",IF(M908&lt;&gt;"",COUNTIF($M$2:M908,M908),""))</f>
        <v/>
      </c>
      <c r="L908" s="30" t="str">
        <f>_xlfn.IFERROR(VLOOKUP(G908,'数据'!P:Q,2,0),"")</f>
        <v/>
      </c>
      <c r="M908" s="30" t="str">
        <f t="shared" si="61"/>
        <v>-</v>
      </c>
      <c r="N908" s="30" t="str">
        <f>_xlfn.IFERROR(VLOOKUP(J908,'数据'!S:T,2,0),"")</f>
        <v/>
      </c>
      <c r="P908" s="30" t="str">
        <f t="shared" si="59"/>
        <v/>
      </c>
      <c r="Q908" s="31" t="str">
        <f t="shared" si="62"/>
        <v/>
      </c>
    </row>
    <row r="909" spans="1:17" ht="15">
      <c r="A909" s="48">
        <v>907</v>
      </c>
      <c r="H909" s="30" t="str">
        <f>IF(_xlfn.IFERROR(VLOOKUP(G909,'数据'!S:T,2,0),"否")="否","否","是")</f>
        <v>否</v>
      </c>
      <c r="I909" s="31" t="str">
        <f t="shared" si="60"/>
        <v/>
      </c>
      <c r="K909" s="30" t="str">
        <f>IF(M909="-","",IF(M909&lt;&gt;"",COUNTIF($M$2:M909,M909),""))</f>
        <v/>
      </c>
      <c r="L909" s="30" t="str">
        <f>_xlfn.IFERROR(VLOOKUP(G909,'数据'!P:Q,2,0),"")</f>
        <v/>
      </c>
      <c r="M909" s="30" t="str">
        <f t="shared" si="61"/>
        <v>-</v>
      </c>
      <c r="N909" s="30" t="str">
        <f>_xlfn.IFERROR(VLOOKUP(J909,'数据'!S:T,2,0),"")</f>
        <v/>
      </c>
      <c r="P909" s="30" t="str">
        <f t="shared" si="59"/>
        <v/>
      </c>
      <c r="Q909" s="31" t="str">
        <f t="shared" si="62"/>
        <v/>
      </c>
    </row>
    <row r="910" spans="1:17" ht="15">
      <c r="A910" s="48">
        <v>908</v>
      </c>
      <c r="H910" s="30" t="str">
        <f>IF(_xlfn.IFERROR(VLOOKUP(G910,'数据'!S:T,2,0),"否")="否","否","是")</f>
        <v>否</v>
      </c>
      <c r="I910" s="31" t="str">
        <f t="shared" si="60"/>
        <v/>
      </c>
      <c r="K910" s="30" t="str">
        <f>IF(M910="-","",IF(M910&lt;&gt;"",COUNTIF($M$2:M910,M910),""))</f>
        <v/>
      </c>
      <c r="L910" s="30" t="str">
        <f>_xlfn.IFERROR(VLOOKUP(G910,'数据'!P:Q,2,0),"")</f>
        <v/>
      </c>
      <c r="M910" s="30" t="str">
        <f t="shared" si="61"/>
        <v>-</v>
      </c>
      <c r="N910" s="30" t="str">
        <f>_xlfn.IFERROR(VLOOKUP(J910,'数据'!S:T,2,0),"")</f>
        <v/>
      </c>
      <c r="P910" s="30" t="str">
        <f t="shared" si="59"/>
        <v/>
      </c>
      <c r="Q910" s="31" t="str">
        <f t="shared" si="62"/>
        <v/>
      </c>
    </row>
    <row r="911" spans="1:17" ht="15">
      <c r="A911" s="48">
        <v>909</v>
      </c>
      <c r="H911" s="30" t="str">
        <f>IF(_xlfn.IFERROR(VLOOKUP(G911,'数据'!S:T,2,0),"否")="否","否","是")</f>
        <v>否</v>
      </c>
      <c r="I911" s="31" t="str">
        <f t="shared" si="60"/>
        <v/>
      </c>
      <c r="K911" s="30" t="str">
        <f>IF(M911="-","",IF(M911&lt;&gt;"",COUNTIF($M$2:M911,M911),""))</f>
        <v/>
      </c>
      <c r="L911" s="30" t="str">
        <f>_xlfn.IFERROR(VLOOKUP(G911,'数据'!P:Q,2,0),"")</f>
        <v/>
      </c>
      <c r="M911" s="30" t="str">
        <f t="shared" si="61"/>
        <v>-</v>
      </c>
      <c r="N911" s="30" t="str">
        <f>_xlfn.IFERROR(VLOOKUP(J911,'数据'!S:T,2,0),"")</f>
        <v/>
      </c>
      <c r="P911" s="30" t="str">
        <f t="shared" si="59"/>
        <v/>
      </c>
      <c r="Q911" s="31" t="str">
        <f t="shared" si="62"/>
        <v/>
      </c>
    </row>
    <row r="912" spans="1:17" ht="15">
      <c r="A912" s="48">
        <v>910</v>
      </c>
      <c r="H912" s="30" t="str">
        <f>IF(_xlfn.IFERROR(VLOOKUP(G912,'数据'!S:T,2,0),"否")="否","否","是")</f>
        <v>否</v>
      </c>
      <c r="I912" s="31" t="str">
        <f t="shared" si="60"/>
        <v/>
      </c>
      <c r="K912" s="30" t="str">
        <f>IF(M912="-","",IF(M912&lt;&gt;"",COUNTIF($M$2:M912,M912),""))</f>
        <v/>
      </c>
      <c r="L912" s="30" t="str">
        <f>_xlfn.IFERROR(VLOOKUP(G912,'数据'!P:Q,2,0),"")</f>
        <v/>
      </c>
      <c r="M912" s="30" t="str">
        <f t="shared" si="61"/>
        <v>-</v>
      </c>
      <c r="N912" s="30" t="str">
        <f>_xlfn.IFERROR(VLOOKUP(J912,'数据'!S:T,2,0),"")</f>
        <v/>
      </c>
      <c r="P912" s="30" t="str">
        <f t="shared" si="59"/>
        <v/>
      </c>
      <c r="Q912" s="31" t="str">
        <f t="shared" si="62"/>
        <v/>
      </c>
    </row>
    <row r="913" spans="1:17" ht="15">
      <c r="A913" s="48">
        <v>911</v>
      </c>
      <c r="H913" s="30" t="str">
        <f>IF(_xlfn.IFERROR(VLOOKUP(G913,'数据'!S:T,2,0),"否")="否","否","是")</f>
        <v>否</v>
      </c>
      <c r="I913" s="31" t="str">
        <f t="shared" si="60"/>
        <v/>
      </c>
      <c r="K913" s="30" t="str">
        <f>IF(M913="-","",IF(M913&lt;&gt;"",COUNTIF($M$2:M913,M913),""))</f>
        <v/>
      </c>
      <c r="L913" s="30" t="str">
        <f>_xlfn.IFERROR(VLOOKUP(G913,'数据'!P:Q,2,0),"")</f>
        <v/>
      </c>
      <c r="M913" s="30" t="str">
        <f t="shared" si="61"/>
        <v>-</v>
      </c>
      <c r="N913" s="30" t="str">
        <f>_xlfn.IFERROR(VLOOKUP(J913,'数据'!S:T,2,0),"")</f>
        <v/>
      </c>
      <c r="P913" s="30" t="str">
        <f t="shared" si="59"/>
        <v/>
      </c>
      <c r="Q913" s="31" t="str">
        <f t="shared" si="62"/>
        <v/>
      </c>
    </row>
    <row r="914" spans="1:17" ht="15">
      <c r="A914" s="48">
        <v>912</v>
      </c>
      <c r="H914" s="30" t="str">
        <f>IF(_xlfn.IFERROR(VLOOKUP(G914,'数据'!S:T,2,0),"否")="否","否","是")</f>
        <v>否</v>
      </c>
      <c r="I914" s="31" t="str">
        <f t="shared" si="60"/>
        <v/>
      </c>
      <c r="K914" s="30" t="str">
        <f>IF(M914="-","",IF(M914&lt;&gt;"",COUNTIF($M$2:M914,M914),""))</f>
        <v/>
      </c>
      <c r="L914" s="30" t="str">
        <f>_xlfn.IFERROR(VLOOKUP(G914,'数据'!P:Q,2,0),"")</f>
        <v/>
      </c>
      <c r="M914" s="30" t="str">
        <f t="shared" si="61"/>
        <v>-</v>
      </c>
      <c r="N914" s="30" t="str">
        <f>_xlfn.IFERROR(VLOOKUP(J914,'数据'!S:T,2,0),"")</f>
        <v/>
      </c>
      <c r="P914" s="30" t="str">
        <f t="shared" si="59"/>
        <v/>
      </c>
      <c r="Q914" s="31" t="str">
        <f t="shared" si="62"/>
        <v/>
      </c>
    </row>
    <row r="915" spans="1:17" ht="15">
      <c r="A915" s="48">
        <v>913</v>
      </c>
      <c r="H915" s="30" t="str">
        <f>IF(_xlfn.IFERROR(VLOOKUP(G915,'数据'!S:T,2,0),"否")="否","否","是")</f>
        <v>否</v>
      </c>
      <c r="I915" s="31" t="str">
        <f t="shared" si="60"/>
        <v/>
      </c>
      <c r="K915" s="30" t="str">
        <f>IF(M915="-","",IF(M915&lt;&gt;"",COUNTIF($M$2:M915,M915),""))</f>
        <v/>
      </c>
      <c r="L915" s="30" t="str">
        <f>_xlfn.IFERROR(VLOOKUP(G915,'数据'!P:Q,2,0),"")</f>
        <v/>
      </c>
      <c r="M915" s="30" t="str">
        <f t="shared" si="61"/>
        <v>-</v>
      </c>
      <c r="N915" s="30" t="str">
        <f>_xlfn.IFERROR(VLOOKUP(J915,'数据'!S:T,2,0),"")</f>
        <v/>
      </c>
      <c r="P915" s="30" t="str">
        <f t="shared" si="59"/>
        <v/>
      </c>
      <c r="Q915" s="31" t="str">
        <f t="shared" si="62"/>
        <v/>
      </c>
    </row>
    <row r="916" spans="1:17" ht="15">
      <c r="A916" s="48">
        <v>914</v>
      </c>
      <c r="H916" s="30" t="str">
        <f>IF(_xlfn.IFERROR(VLOOKUP(G916,'数据'!S:T,2,0),"否")="否","否","是")</f>
        <v>否</v>
      </c>
      <c r="I916" s="31" t="str">
        <f t="shared" si="60"/>
        <v/>
      </c>
      <c r="K916" s="30" t="str">
        <f>IF(M916="-","",IF(M916&lt;&gt;"",COUNTIF($M$2:M916,M916),""))</f>
        <v/>
      </c>
      <c r="L916" s="30" t="str">
        <f>_xlfn.IFERROR(VLOOKUP(G916,'数据'!P:Q,2,0),"")</f>
        <v/>
      </c>
      <c r="M916" s="30" t="str">
        <f t="shared" si="61"/>
        <v>-</v>
      </c>
      <c r="N916" s="30" t="str">
        <f>_xlfn.IFERROR(VLOOKUP(J916,'数据'!S:T,2,0),"")</f>
        <v/>
      </c>
      <c r="P916" s="30" t="str">
        <f t="shared" si="59"/>
        <v/>
      </c>
      <c r="Q916" s="31" t="str">
        <f t="shared" si="62"/>
        <v/>
      </c>
    </row>
    <row r="917" spans="1:17" ht="15">
      <c r="A917" s="48">
        <v>915</v>
      </c>
      <c r="H917" s="30" t="str">
        <f>IF(_xlfn.IFERROR(VLOOKUP(G917,'数据'!S:T,2,0),"否")="否","否","是")</f>
        <v>否</v>
      </c>
      <c r="I917" s="31" t="str">
        <f t="shared" si="60"/>
        <v/>
      </c>
      <c r="K917" s="30" t="str">
        <f>IF(M917="-","",IF(M917&lt;&gt;"",COUNTIF($M$2:M917,M917),""))</f>
        <v/>
      </c>
      <c r="L917" s="30" t="str">
        <f>_xlfn.IFERROR(VLOOKUP(G917,'数据'!P:Q,2,0),"")</f>
        <v/>
      </c>
      <c r="M917" s="30" t="str">
        <f t="shared" si="61"/>
        <v>-</v>
      </c>
      <c r="N917" s="30" t="str">
        <f>_xlfn.IFERROR(VLOOKUP(J917,'数据'!S:T,2,0),"")</f>
        <v/>
      </c>
      <c r="P917" s="30" t="str">
        <f t="shared" si="59"/>
        <v/>
      </c>
      <c r="Q917" s="31" t="str">
        <f t="shared" si="62"/>
        <v/>
      </c>
    </row>
    <row r="918" spans="1:17" ht="15">
      <c r="A918" s="48">
        <v>916</v>
      </c>
      <c r="H918" s="30" t="str">
        <f>IF(_xlfn.IFERROR(VLOOKUP(G918,'数据'!S:T,2,0),"否")="否","否","是")</f>
        <v>否</v>
      </c>
      <c r="I918" s="31" t="str">
        <f t="shared" si="60"/>
        <v/>
      </c>
      <c r="K918" s="30" t="str">
        <f>IF(M918="-","",IF(M918&lt;&gt;"",COUNTIF($M$2:M918,M918),""))</f>
        <v/>
      </c>
      <c r="L918" s="30" t="str">
        <f>_xlfn.IFERROR(VLOOKUP(G918,'数据'!P:Q,2,0),"")</f>
        <v/>
      </c>
      <c r="M918" s="30" t="str">
        <f t="shared" si="61"/>
        <v>-</v>
      </c>
      <c r="N918" s="30" t="str">
        <f>_xlfn.IFERROR(VLOOKUP(J918,'数据'!S:T,2,0),"")</f>
        <v/>
      </c>
      <c r="P918" s="30" t="str">
        <f t="shared" si="59"/>
        <v/>
      </c>
      <c r="Q918" s="31" t="str">
        <f t="shared" si="62"/>
        <v/>
      </c>
    </row>
    <row r="919" spans="1:17" ht="15">
      <c r="A919" s="48">
        <v>917</v>
      </c>
      <c r="H919" s="30" t="str">
        <f>IF(_xlfn.IFERROR(VLOOKUP(G919,'数据'!S:T,2,0),"否")="否","否","是")</f>
        <v>否</v>
      </c>
      <c r="I919" s="31" t="str">
        <f t="shared" si="60"/>
        <v/>
      </c>
      <c r="K919" s="30" t="str">
        <f>IF(M919="-","",IF(M919&lt;&gt;"",COUNTIF($M$2:M919,M919),""))</f>
        <v/>
      </c>
      <c r="L919" s="30" t="str">
        <f>_xlfn.IFERROR(VLOOKUP(G919,'数据'!P:Q,2,0),"")</f>
        <v/>
      </c>
      <c r="M919" s="30" t="str">
        <f t="shared" si="61"/>
        <v>-</v>
      </c>
      <c r="N919" s="30" t="str">
        <f>_xlfn.IFERROR(VLOOKUP(J919,'数据'!S:T,2,0),"")</f>
        <v/>
      </c>
      <c r="P919" s="30" t="str">
        <f t="shared" si="59"/>
        <v/>
      </c>
      <c r="Q919" s="31" t="str">
        <f t="shared" si="62"/>
        <v/>
      </c>
    </row>
    <row r="920" spans="1:17" ht="15">
      <c r="A920" s="48">
        <v>918</v>
      </c>
      <c r="H920" s="30" t="str">
        <f>IF(_xlfn.IFERROR(VLOOKUP(G920,'数据'!S:T,2,0),"否")="否","否","是")</f>
        <v>否</v>
      </c>
      <c r="I920" s="31" t="str">
        <f t="shared" si="60"/>
        <v/>
      </c>
      <c r="K920" s="30" t="str">
        <f>IF(M920="-","",IF(M920&lt;&gt;"",COUNTIF($M$2:M920,M920),""))</f>
        <v/>
      </c>
      <c r="L920" s="30" t="str">
        <f>_xlfn.IFERROR(VLOOKUP(G920,'数据'!P:Q,2,0),"")</f>
        <v/>
      </c>
      <c r="M920" s="30" t="str">
        <f t="shared" si="61"/>
        <v>-</v>
      </c>
      <c r="N920" s="30" t="str">
        <f>_xlfn.IFERROR(VLOOKUP(J920,'数据'!S:T,2,0),"")</f>
        <v/>
      </c>
      <c r="P920" s="30" t="str">
        <f t="shared" si="59"/>
        <v/>
      </c>
      <c r="Q920" s="31" t="str">
        <f t="shared" si="62"/>
        <v/>
      </c>
    </row>
    <row r="921" spans="1:17" ht="15">
      <c r="A921" s="48">
        <v>919</v>
      </c>
      <c r="H921" s="30" t="str">
        <f>IF(_xlfn.IFERROR(VLOOKUP(G921,'数据'!S:T,2,0),"否")="否","否","是")</f>
        <v>否</v>
      </c>
      <c r="I921" s="31" t="str">
        <f t="shared" si="60"/>
        <v/>
      </c>
      <c r="K921" s="30" t="str">
        <f>IF(M921="-","",IF(M921&lt;&gt;"",COUNTIF($M$2:M921,M921),""))</f>
        <v/>
      </c>
      <c r="L921" s="30" t="str">
        <f>_xlfn.IFERROR(VLOOKUP(G921,'数据'!P:Q,2,0),"")</f>
        <v/>
      </c>
      <c r="M921" s="30" t="str">
        <f t="shared" si="61"/>
        <v>-</v>
      </c>
      <c r="N921" s="30" t="str">
        <f>_xlfn.IFERROR(VLOOKUP(J921,'数据'!S:T,2,0),"")</f>
        <v/>
      </c>
      <c r="P921" s="30" t="str">
        <f t="shared" si="59"/>
        <v/>
      </c>
      <c r="Q921" s="31" t="str">
        <f t="shared" si="62"/>
        <v/>
      </c>
    </row>
    <row r="922" spans="1:17" ht="15">
      <c r="A922" s="48">
        <v>920</v>
      </c>
      <c r="H922" s="30" t="str">
        <f>IF(_xlfn.IFERROR(VLOOKUP(G922,'数据'!S:T,2,0),"否")="否","否","是")</f>
        <v>否</v>
      </c>
      <c r="I922" s="31" t="str">
        <f t="shared" si="60"/>
        <v/>
      </c>
      <c r="K922" s="30" t="str">
        <f>IF(M922="-","",IF(M922&lt;&gt;"",COUNTIF($M$2:M922,M922),""))</f>
        <v/>
      </c>
      <c r="L922" s="30" t="str">
        <f>_xlfn.IFERROR(VLOOKUP(G922,'数据'!P:Q,2,0),"")</f>
        <v/>
      </c>
      <c r="M922" s="30" t="str">
        <f t="shared" si="61"/>
        <v>-</v>
      </c>
      <c r="N922" s="30" t="str">
        <f>_xlfn.IFERROR(VLOOKUP(J922,'数据'!S:T,2,0),"")</f>
        <v/>
      </c>
      <c r="P922" s="30" t="str">
        <f t="shared" si="59"/>
        <v/>
      </c>
      <c r="Q922" s="31" t="str">
        <f t="shared" si="62"/>
        <v/>
      </c>
    </row>
    <row r="923" spans="1:17" ht="15">
      <c r="A923" s="48">
        <v>921</v>
      </c>
      <c r="H923" s="30" t="str">
        <f>IF(_xlfn.IFERROR(VLOOKUP(G923,'数据'!S:T,2,0),"否")="否","否","是")</f>
        <v>否</v>
      </c>
      <c r="I923" s="31" t="str">
        <f t="shared" si="60"/>
        <v/>
      </c>
      <c r="K923" s="30" t="str">
        <f>IF(M923="-","",IF(M923&lt;&gt;"",COUNTIF($M$2:M923,M923),""))</f>
        <v/>
      </c>
      <c r="L923" s="30" t="str">
        <f>_xlfn.IFERROR(VLOOKUP(G923,'数据'!P:Q,2,0),"")</f>
        <v/>
      </c>
      <c r="M923" s="30" t="str">
        <f t="shared" si="61"/>
        <v>-</v>
      </c>
      <c r="N923" s="30" t="str">
        <f>_xlfn.IFERROR(VLOOKUP(J923,'数据'!S:T,2,0),"")</f>
        <v/>
      </c>
      <c r="P923" s="30" t="str">
        <f t="shared" si="59"/>
        <v/>
      </c>
      <c r="Q923" s="31" t="str">
        <f t="shared" si="62"/>
        <v/>
      </c>
    </row>
    <row r="924" spans="1:17" ht="15">
      <c r="A924" s="48">
        <v>922</v>
      </c>
      <c r="H924" s="30" t="str">
        <f>IF(_xlfn.IFERROR(VLOOKUP(G924,'数据'!S:T,2,0),"否")="否","否","是")</f>
        <v>否</v>
      </c>
      <c r="I924" s="31" t="str">
        <f t="shared" si="60"/>
        <v/>
      </c>
      <c r="K924" s="30" t="str">
        <f>IF(M924="-","",IF(M924&lt;&gt;"",COUNTIF($M$2:M924,M924),""))</f>
        <v/>
      </c>
      <c r="L924" s="30" t="str">
        <f>_xlfn.IFERROR(VLOOKUP(G924,'数据'!P:Q,2,0),"")</f>
        <v/>
      </c>
      <c r="M924" s="30" t="str">
        <f t="shared" si="61"/>
        <v>-</v>
      </c>
      <c r="N924" s="30" t="str">
        <f>_xlfn.IFERROR(VLOOKUP(J924,'数据'!S:T,2,0),"")</f>
        <v/>
      </c>
      <c r="P924" s="30" t="str">
        <f t="shared" si="59"/>
        <v/>
      </c>
      <c r="Q924" s="31" t="str">
        <f t="shared" si="62"/>
        <v/>
      </c>
    </row>
    <row r="925" spans="1:17" ht="15">
      <c r="A925" s="48">
        <v>923</v>
      </c>
      <c r="H925" s="30" t="str">
        <f>IF(_xlfn.IFERROR(VLOOKUP(G925,'数据'!S:T,2,0),"否")="否","否","是")</f>
        <v>否</v>
      </c>
      <c r="I925" s="31" t="str">
        <f t="shared" si="60"/>
        <v/>
      </c>
      <c r="K925" s="30" t="str">
        <f>IF(M925="-","",IF(M925&lt;&gt;"",COUNTIF($M$2:M925,M925),""))</f>
        <v/>
      </c>
      <c r="L925" s="30" t="str">
        <f>_xlfn.IFERROR(VLOOKUP(G925,'数据'!P:Q,2,0),"")</f>
        <v/>
      </c>
      <c r="M925" s="30" t="str">
        <f t="shared" si="61"/>
        <v>-</v>
      </c>
      <c r="N925" s="30" t="str">
        <f>_xlfn.IFERROR(VLOOKUP(J925,'数据'!S:T,2,0),"")</f>
        <v/>
      </c>
      <c r="P925" s="30" t="str">
        <f t="shared" si="59"/>
        <v/>
      </c>
      <c r="Q925" s="31" t="str">
        <f t="shared" si="62"/>
        <v/>
      </c>
    </row>
    <row r="926" spans="1:17" ht="15">
      <c r="A926" s="48">
        <v>924</v>
      </c>
      <c r="H926" s="30" t="str">
        <f>IF(_xlfn.IFERROR(VLOOKUP(G926,'数据'!S:T,2,0),"否")="否","否","是")</f>
        <v>否</v>
      </c>
      <c r="I926" s="31" t="str">
        <f t="shared" si="60"/>
        <v/>
      </c>
      <c r="K926" s="30" t="str">
        <f>IF(M926="-","",IF(M926&lt;&gt;"",COUNTIF($M$2:M926,M926),""))</f>
        <v/>
      </c>
      <c r="L926" s="30" t="str">
        <f>_xlfn.IFERROR(VLOOKUP(G926,'数据'!P:Q,2,0),"")</f>
        <v/>
      </c>
      <c r="M926" s="30" t="str">
        <f t="shared" si="61"/>
        <v>-</v>
      </c>
      <c r="N926" s="30" t="str">
        <f>_xlfn.IFERROR(VLOOKUP(J926,'数据'!S:T,2,0),"")</f>
        <v/>
      </c>
      <c r="P926" s="30" t="str">
        <f t="shared" si="59"/>
        <v/>
      </c>
      <c r="Q926" s="31" t="str">
        <f t="shared" si="62"/>
        <v/>
      </c>
    </row>
    <row r="927" spans="1:17" ht="15">
      <c r="A927" s="48">
        <v>925</v>
      </c>
      <c r="H927" s="30" t="str">
        <f>IF(_xlfn.IFERROR(VLOOKUP(G927,'数据'!S:T,2,0),"否")="否","否","是")</f>
        <v>否</v>
      </c>
      <c r="I927" s="31" t="str">
        <f t="shared" si="60"/>
        <v/>
      </c>
      <c r="K927" s="30" t="str">
        <f>IF(M927="-","",IF(M927&lt;&gt;"",COUNTIF($M$2:M927,M927),""))</f>
        <v/>
      </c>
      <c r="L927" s="30" t="str">
        <f>_xlfn.IFERROR(VLOOKUP(G927,'数据'!P:Q,2,0),"")</f>
        <v/>
      </c>
      <c r="M927" s="30" t="str">
        <f t="shared" si="61"/>
        <v>-</v>
      </c>
      <c r="N927" s="30" t="str">
        <f>_xlfn.IFERROR(VLOOKUP(J927,'数据'!S:T,2,0),"")</f>
        <v/>
      </c>
      <c r="P927" s="30" t="str">
        <f t="shared" si="59"/>
        <v/>
      </c>
      <c r="Q927" s="31" t="str">
        <f t="shared" si="62"/>
        <v/>
      </c>
    </row>
    <row r="928" spans="1:17" ht="15">
      <c r="A928" s="48">
        <v>926</v>
      </c>
      <c r="H928" s="30" t="str">
        <f>IF(_xlfn.IFERROR(VLOOKUP(G928,'数据'!S:T,2,0),"否")="否","否","是")</f>
        <v>否</v>
      </c>
      <c r="I928" s="31" t="str">
        <f t="shared" si="60"/>
        <v/>
      </c>
      <c r="K928" s="30" t="str">
        <f>IF(M928="-","",IF(M928&lt;&gt;"",COUNTIF($M$2:M928,M928),""))</f>
        <v/>
      </c>
      <c r="L928" s="30" t="str">
        <f>_xlfn.IFERROR(VLOOKUP(G928,'数据'!P:Q,2,0),"")</f>
        <v/>
      </c>
      <c r="M928" s="30" t="str">
        <f t="shared" si="61"/>
        <v>-</v>
      </c>
      <c r="N928" s="30" t="str">
        <f>_xlfn.IFERROR(VLOOKUP(J928,'数据'!S:T,2,0),"")</f>
        <v/>
      </c>
      <c r="P928" s="30" t="str">
        <f t="shared" si="59"/>
        <v/>
      </c>
      <c r="Q928" s="31" t="str">
        <f t="shared" si="62"/>
        <v/>
      </c>
    </row>
    <row r="929" spans="1:17" ht="15">
      <c r="A929" s="48">
        <v>927</v>
      </c>
      <c r="H929" s="30" t="str">
        <f>IF(_xlfn.IFERROR(VLOOKUP(G929,'数据'!S:T,2,0),"否")="否","否","是")</f>
        <v>否</v>
      </c>
      <c r="I929" s="31" t="str">
        <f t="shared" si="60"/>
        <v/>
      </c>
      <c r="K929" s="30" t="str">
        <f>IF(M929="-","",IF(M929&lt;&gt;"",COUNTIF($M$2:M929,M929),""))</f>
        <v/>
      </c>
      <c r="L929" s="30" t="str">
        <f>_xlfn.IFERROR(VLOOKUP(G929,'数据'!P:Q,2,0),"")</f>
        <v/>
      </c>
      <c r="M929" s="30" t="str">
        <f t="shared" si="61"/>
        <v>-</v>
      </c>
      <c r="N929" s="30" t="str">
        <f>_xlfn.IFERROR(VLOOKUP(J929,'数据'!S:T,2,0),"")</f>
        <v/>
      </c>
      <c r="P929" s="30" t="str">
        <f t="shared" si="59"/>
        <v/>
      </c>
      <c r="Q929" s="31" t="str">
        <f t="shared" si="62"/>
        <v/>
      </c>
    </row>
    <row r="930" spans="1:17" ht="15">
      <c r="A930" s="48">
        <v>928</v>
      </c>
      <c r="H930" s="30" t="str">
        <f>IF(_xlfn.IFERROR(VLOOKUP(G930,'数据'!S:T,2,0),"否")="否","否","是")</f>
        <v>否</v>
      </c>
      <c r="I930" s="31" t="str">
        <f t="shared" si="60"/>
        <v/>
      </c>
      <c r="K930" s="30" t="str">
        <f>IF(M930="-","",IF(M930&lt;&gt;"",COUNTIF($M$2:M930,M930),""))</f>
        <v/>
      </c>
      <c r="L930" s="30" t="str">
        <f>_xlfn.IFERROR(VLOOKUP(G930,'数据'!P:Q,2,0),"")</f>
        <v/>
      </c>
      <c r="M930" s="30" t="str">
        <f t="shared" si="61"/>
        <v>-</v>
      </c>
      <c r="N930" s="30" t="str">
        <f>_xlfn.IFERROR(VLOOKUP(J930,'数据'!S:T,2,0),"")</f>
        <v/>
      </c>
      <c r="P930" s="30" t="str">
        <f t="shared" si="59"/>
        <v/>
      </c>
      <c r="Q930" s="31" t="str">
        <f t="shared" si="62"/>
        <v/>
      </c>
    </row>
    <row r="931" spans="1:17" ht="15">
      <c r="A931" s="48">
        <v>929</v>
      </c>
      <c r="H931" s="30" t="str">
        <f>IF(_xlfn.IFERROR(VLOOKUP(G931,'数据'!S:T,2,0),"否")="否","否","是")</f>
        <v>否</v>
      </c>
      <c r="I931" s="31" t="str">
        <f t="shared" si="60"/>
        <v/>
      </c>
      <c r="K931" s="30" t="str">
        <f>IF(M931="-","",IF(M931&lt;&gt;"",COUNTIF($M$2:M931,M931),""))</f>
        <v/>
      </c>
      <c r="L931" s="30" t="str">
        <f>_xlfn.IFERROR(VLOOKUP(G931,'数据'!P:Q,2,0),"")</f>
        <v/>
      </c>
      <c r="M931" s="30" t="str">
        <f t="shared" si="61"/>
        <v>-</v>
      </c>
      <c r="N931" s="30" t="str">
        <f>_xlfn.IFERROR(VLOOKUP(J931,'数据'!S:T,2,0),"")</f>
        <v/>
      </c>
      <c r="P931" s="30" t="str">
        <f t="shared" si="59"/>
        <v/>
      </c>
      <c r="Q931" s="31" t="str">
        <f t="shared" si="62"/>
        <v/>
      </c>
    </row>
    <row r="932" spans="1:17" ht="15">
      <c r="A932" s="48">
        <v>930</v>
      </c>
      <c r="H932" s="30" t="str">
        <f>IF(_xlfn.IFERROR(VLOOKUP(G932,'数据'!S:T,2,0),"否")="否","否","是")</f>
        <v>否</v>
      </c>
      <c r="I932" s="31" t="str">
        <f t="shared" si="60"/>
        <v/>
      </c>
      <c r="K932" s="30" t="str">
        <f>IF(M932="-","",IF(M932&lt;&gt;"",COUNTIF($M$2:M932,M932),""))</f>
        <v/>
      </c>
      <c r="L932" s="30" t="str">
        <f>_xlfn.IFERROR(VLOOKUP(G932,'数据'!P:Q,2,0),"")</f>
        <v/>
      </c>
      <c r="M932" s="30" t="str">
        <f t="shared" si="61"/>
        <v>-</v>
      </c>
      <c r="N932" s="30" t="str">
        <f>_xlfn.IFERROR(VLOOKUP(J932,'数据'!S:T,2,0),"")</f>
        <v/>
      </c>
      <c r="P932" s="30" t="str">
        <f t="shared" si="59"/>
        <v/>
      </c>
      <c r="Q932" s="31" t="str">
        <f t="shared" si="62"/>
        <v/>
      </c>
    </row>
    <row r="933" spans="1:17" ht="15">
      <c r="A933" s="48">
        <v>931</v>
      </c>
      <c r="H933" s="30" t="str">
        <f>IF(_xlfn.IFERROR(VLOOKUP(G933,'数据'!S:T,2,0),"否")="否","否","是")</f>
        <v>否</v>
      </c>
      <c r="I933" s="31" t="str">
        <f t="shared" si="60"/>
        <v/>
      </c>
      <c r="K933" s="30" t="str">
        <f>IF(M933="-","",IF(M933&lt;&gt;"",COUNTIF($M$2:M933,M933),""))</f>
        <v/>
      </c>
      <c r="L933" s="30" t="str">
        <f>_xlfn.IFERROR(VLOOKUP(G933,'数据'!P:Q,2,0),"")</f>
        <v/>
      </c>
      <c r="M933" s="30" t="str">
        <f t="shared" si="61"/>
        <v>-</v>
      </c>
      <c r="N933" s="30" t="str">
        <f>_xlfn.IFERROR(VLOOKUP(J933,'数据'!S:T,2,0),"")</f>
        <v/>
      </c>
      <c r="P933" s="30" t="str">
        <f t="shared" si="59"/>
        <v/>
      </c>
      <c r="Q933" s="31" t="str">
        <f t="shared" si="62"/>
        <v/>
      </c>
    </row>
    <row r="934" spans="1:17" ht="15">
      <c r="A934" s="48">
        <v>932</v>
      </c>
      <c r="H934" s="30" t="str">
        <f>IF(_xlfn.IFERROR(VLOOKUP(G934,'数据'!S:T,2,0),"否")="否","否","是")</f>
        <v>否</v>
      </c>
      <c r="I934" s="31" t="str">
        <f t="shared" si="60"/>
        <v/>
      </c>
      <c r="K934" s="30" t="str">
        <f>IF(M934="-","",IF(M934&lt;&gt;"",COUNTIF($M$2:M934,M934),""))</f>
        <v/>
      </c>
      <c r="L934" s="30" t="str">
        <f>_xlfn.IFERROR(VLOOKUP(G934,'数据'!P:Q,2,0),"")</f>
        <v/>
      </c>
      <c r="M934" s="30" t="str">
        <f t="shared" si="61"/>
        <v>-</v>
      </c>
      <c r="N934" s="30" t="str">
        <f>_xlfn.IFERROR(VLOOKUP(J934,'数据'!S:T,2,0),"")</f>
        <v/>
      </c>
      <c r="P934" s="30" t="str">
        <f aca="true" t="shared" si="63" ref="P934:P997">IF(O934=10,"D10",IF(O934=30,"D30",IF(O934="永久","Y","")))</f>
        <v/>
      </c>
      <c r="Q934" s="31" t="str">
        <f t="shared" si="62"/>
        <v/>
      </c>
    </row>
    <row r="935" spans="1:17" ht="15">
      <c r="A935" s="48">
        <v>933</v>
      </c>
      <c r="H935" s="30" t="str">
        <f>IF(_xlfn.IFERROR(VLOOKUP(G935,'数据'!S:T,2,0),"否")="否","否","是")</f>
        <v>否</v>
      </c>
      <c r="I935" s="31" t="str">
        <f aca="true" t="shared" si="64" ref="I935:I998">IF(G935&lt;&gt;"",H935,"")</f>
        <v/>
      </c>
      <c r="K935" s="30" t="str">
        <f>IF(M935="-","",IF(M935&lt;&gt;"",COUNTIF($M$2:M935,M935),""))</f>
        <v/>
      </c>
      <c r="L935" s="30" t="str">
        <f>_xlfn.IFERROR(VLOOKUP(G935,'数据'!P:Q,2,0),"")</f>
        <v/>
      </c>
      <c r="M935" s="30" t="str">
        <f aca="true" t="shared" si="65" ref="M935:M998">E935&amp;"-"&amp;L935&amp;N935</f>
        <v>-</v>
      </c>
      <c r="N935" s="30" t="str">
        <f>_xlfn.IFERROR(VLOOKUP(J935,'数据'!S:T,2,0),"")</f>
        <v/>
      </c>
      <c r="P935" s="30" t="str">
        <f t="shared" si="63"/>
        <v/>
      </c>
      <c r="Q935" s="31" t="str">
        <f t="shared" si="62"/>
        <v/>
      </c>
    </row>
    <row r="936" spans="1:17" ht="15">
      <c r="A936" s="48">
        <v>934</v>
      </c>
      <c r="H936" s="30" t="str">
        <f>IF(_xlfn.IFERROR(VLOOKUP(G936,'数据'!S:T,2,0),"否")="否","否","是")</f>
        <v>否</v>
      </c>
      <c r="I936" s="31" t="str">
        <f t="shared" si="64"/>
        <v/>
      </c>
      <c r="K936" s="30" t="str">
        <f>IF(M936="-","",IF(M936&lt;&gt;"",COUNTIF($M$2:M936,M936),""))</f>
        <v/>
      </c>
      <c r="L936" s="30" t="str">
        <f>_xlfn.IFERROR(VLOOKUP(G936,'数据'!P:Q,2,0),"")</f>
        <v/>
      </c>
      <c r="M936" s="30" t="str">
        <f t="shared" si="65"/>
        <v>-</v>
      </c>
      <c r="N936" s="30" t="str">
        <f>_xlfn.IFERROR(VLOOKUP(J936,'数据'!S:T,2,0),"")</f>
        <v/>
      </c>
      <c r="P936" s="30" t="str">
        <f t="shared" si="63"/>
        <v/>
      </c>
      <c r="Q936" s="31" t="str">
        <f t="shared" si="62"/>
        <v/>
      </c>
    </row>
    <row r="937" spans="1:17" ht="15">
      <c r="A937" s="48">
        <v>935</v>
      </c>
      <c r="H937" s="30" t="str">
        <f>IF(_xlfn.IFERROR(VLOOKUP(G937,'数据'!S:T,2,0),"否")="否","否","是")</f>
        <v>否</v>
      </c>
      <c r="I937" s="31" t="str">
        <f t="shared" si="64"/>
        <v/>
      </c>
      <c r="K937" s="30" t="str">
        <f>IF(M937="-","",IF(M937&lt;&gt;"",COUNTIF($M$2:M937,M937),""))</f>
        <v/>
      </c>
      <c r="L937" s="30" t="str">
        <f>_xlfn.IFERROR(VLOOKUP(G937,'数据'!P:Q,2,0),"")</f>
        <v/>
      </c>
      <c r="M937" s="30" t="str">
        <f t="shared" si="65"/>
        <v>-</v>
      </c>
      <c r="N937" s="30" t="str">
        <f>_xlfn.IFERROR(VLOOKUP(J937,'数据'!S:T,2,0),"")</f>
        <v/>
      </c>
      <c r="P937" s="30" t="str">
        <f t="shared" si="63"/>
        <v/>
      </c>
      <c r="Q937" s="31" t="str">
        <f t="shared" si="62"/>
        <v/>
      </c>
    </row>
    <row r="938" spans="1:17" ht="15">
      <c r="A938" s="48">
        <v>936</v>
      </c>
      <c r="H938" s="30" t="str">
        <f>IF(_xlfn.IFERROR(VLOOKUP(G938,'数据'!S:T,2,0),"否")="否","否","是")</f>
        <v>否</v>
      </c>
      <c r="I938" s="31" t="str">
        <f t="shared" si="64"/>
        <v/>
      </c>
      <c r="K938" s="30" t="str">
        <f>IF(M938="-","",IF(M938&lt;&gt;"",COUNTIF($M$2:M938,M938),""))</f>
        <v/>
      </c>
      <c r="L938" s="30" t="str">
        <f>_xlfn.IFERROR(VLOOKUP(G938,'数据'!P:Q,2,0),"")</f>
        <v/>
      </c>
      <c r="M938" s="30" t="str">
        <f t="shared" si="65"/>
        <v>-</v>
      </c>
      <c r="N938" s="30" t="str">
        <f>_xlfn.IFERROR(VLOOKUP(J938,'数据'!S:T,2,0),"")</f>
        <v/>
      </c>
      <c r="P938" s="30" t="str">
        <f t="shared" si="63"/>
        <v/>
      </c>
      <c r="Q938" s="31" t="str">
        <f t="shared" si="62"/>
        <v/>
      </c>
    </row>
    <row r="939" spans="1:17" ht="15">
      <c r="A939" s="48">
        <v>937</v>
      </c>
      <c r="H939" s="30" t="str">
        <f>IF(_xlfn.IFERROR(VLOOKUP(G939,'数据'!S:T,2,0),"否")="否","否","是")</f>
        <v>否</v>
      </c>
      <c r="I939" s="31" t="str">
        <f t="shared" si="64"/>
        <v/>
      </c>
      <c r="K939" s="30" t="str">
        <f>IF(M939="-","",IF(M939&lt;&gt;"",COUNTIF($M$2:M939,M939),""))</f>
        <v/>
      </c>
      <c r="L939" s="30" t="str">
        <f>_xlfn.IFERROR(VLOOKUP(G939,'数据'!P:Q,2,0),"")</f>
        <v/>
      </c>
      <c r="M939" s="30" t="str">
        <f t="shared" si="65"/>
        <v>-</v>
      </c>
      <c r="N939" s="30" t="str">
        <f>_xlfn.IFERROR(VLOOKUP(J939,'数据'!S:T,2,0),"")</f>
        <v/>
      </c>
      <c r="P939" s="30" t="str">
        <f t="shared" si="63"/>
        <v/>
      </c>
      <c r="Q939" s="31" t="str">
        <f t="shared" si="62"/>
        <v/>
      </c>
    </row>
    <row r="940" spans="1:17" ht="15">
      <c r="A940" s="48">
        <v>938</v>
      </c>
      <c r="H940" s="30" t="str">
        <f>IF(_xlfn.IFERROR(VLOOKUP(G940,'数据'!S:T,2,0),"否")="否","否","是")</f>
        <v>否</v>
      </c>
      <c r="I940" s="31" t="str">
        <f t="shared" si="64"/>
        <v/>
      </c>
      <c r="K940" s="30" t="str">
        <f>IF(M940="-","",IF(M940&lt;&gt;"",COUNTIF($M$2:M940,M940),""))</f>
        <v/>
      </c>
      <c r="L940" s="30" t="str">
        <f>_xlfn.IFERROR(VLOOKUP(G940,'数据'!P:Q,2,0),"")</f>
        <v/>
      </c>
      <c r="M940" s="30" t="str">
        <f t="shared" si="65"/>
        <v>-</v>
      </c>
      <c r="N940" s="30" t="str">
        <f>_xlfn.IFERROR(VLOOKUP(J940,'数据'!S:T,2,0),"")</f>
        <v/>
      </c>
      <c r="P940" s="30" t="str">
        <f t="shared" si="63"/>
        <v/>
      </c>
      <c r="Q940" s="31" t="str">
        <f t="shared" si="62"/>
        <v/>
      </c>
    </row>
    <row r="941" spans="1:17" ht="15">
      <c r="A941" s="48">
        <v>939</v>
      </c>
      <c r="H941" s="30" t="str">
        <f>IF(_xlfn.IFERROR(VLOOKUP(G941,'数据'!S:T,2,0),"否")="否","否","是")</f>
        <v>否</v>
      </c>
      <c r="I941" s="31" t="str">
        <f t="shared" si="64"/>
        <v/>
      </c>
      <c r="K941" s="30" t="str">
        <f>IF(M941="-","",IF(M941&lt;&gt;"",COUNTIF($M$2:M941,M941),""))</f>
        <v/>
      </c>
      <c r="L941" s="30" t="str">
        <f>_xlfn.IFERROR(VLOOKUP(G941,'数据'!P:Q,2,0),"")</f>
        <v/>
      </c>
      <c r="M941" s="30" t="str">
        <f t="shared" si="65"/>
        <v>-</v>
      </c>
      <c r="N941" s="30" t="str">
        <f>_xlfn.IFERROR(VLOOKUP(J941,'数据'!S:T,2,0),"")</f>
        <v/>
      </c>
      <c r="P941" s="30" t="str">
        <f t="shared" si="63"/>
        <v/>
      </c>
      <c r="Q941" s="31" t="str">
        <f t="shared" si="62"/>
        <v/>
      </c>
    </row>
    <row r="942" spans="1:17" ht="15">
      <c r="A942" s="48">
        <v>940</v>
      </c>
      <c r="H942" s="30" t="str">
        <f>IF(_xlfn.IFERROR(VLOOKUP(G942,'数据'!S:T,2,0),"否")="否","否","是")</f>
        <v>否</v>
      </c>
      <c r="I942" s="31" t="str">
        <f t="shared" si="64"/>
        <v/>
      </c>
      <c r="K942" s="30" t="str">
        <f>IF(M942="-","",IF(M942&lt;&gt;"",COUNTIF($M$2:M942,M942),""))</f>
        <v/>
      </c>
      <c r="L942" s="30" t="str">
        <f>_xlfn.IFERROR(VLOOKUP(G942,'数据'!P:Q,2,0),"")</f>
        <v/>
      </c>
      <c r="M942" s="30" t="str">
        <f t="shared" si="65"/>
        <v>-</v>
      </c>
      <c r="N942" s="30" t="str">
        <f>_xlfn.IFERROR(VLOOKUP(J942,'数据'!S:T,2,0),"")</f>
        <v/>
      </c>
      <c r="P942" s="30" t="str">
        <f t="shared" si="63"/>
        <v/>
      </c>
      <c r="Q942" s="31" t="str">
        <f t="shared" si="62"/>
        <v/>
      </c>
    </row>
    <row r="943" spans="1:17" ht="15">
      <c r="A943" s="48">
        <v>941</v>
      </c>
      <c r="H943" s="30" t="str">
        <f>IF(_xlfn.IFERROR(VLOOKUP(G943,'数据'!S:T,2,0),"否")="否","否","是")</f>
        <v>否</v>
      </c>
      <c r="I943" s="31" t="str">
        <f t="shared" si="64"/>
        <v/>
      </c>
      <c r="K943" s="30" t="str">
        <f>IF(M943="-","",IF(M943&lt;&gt;"",COUNTIF($M$2:M943,M943),""))</f>
        <v/>
      </c>
      <c r="L943" s="30" t="str">
        <f>_xlfn.IFERROR(VLOOKUP(G943,'数据'!P:Q,2,0),"")</f>
        <v/>
      </c>
      <c r="M943" s="30" t="str">
        <f t="shared" si="65"/>
        <v>-</v>
      </c>
      <c r="N943" s="30" t="str">
        <f>_xlfn.IFERROR(VLOOKUP(J943,'数据'!S:T,2,0),"")</f>
        <v/>
      </c>
      <c r="P943" s="30" t="str">
        <f t="shared" si="63"/>
        <v/>
      </c>
      <c r="Q943" s="31" t="str">
        <f t="shared" si="62"/>
        <v/>
      </c>
    </row>
    <row r="944" spans="1:17" ht="15">
      <c r="A944" s="48">
        <v>942</v>
      </c>
      <c r="H944" s="30" t="str">
        <f>IF(_xlfn.IFERROR(VLOOKUP(G944,'数据'!S:T,2,0),"否")="否","否","是")</f>
        <v>否</v>
      </c>
      <c r="I944" s="31" t="str">
        <f t="shared" si="64"/>
        <v/>
      </c>
      <c r="K944" s="30" t="str">
        <f>IF(M944="-","",IF(M944&lt;&gt;"",COUNTIF($M$2:M944,M944),""))</f>
        <v/>
      </c>
      <c r="L944" s="30" t="str">
        <f>_xlfn.IFERROR(VLOOKUP(G944,'数据'!P:Q,2,0),"")</f>
        <v/>
      </c>
      <c r="M944" s="30" t="str">
        <f t="shared" si="65"/>
        <v>-</v>
      </c>
      <c r="N944" s="30" t="str">
        <f>_xlfn.IFERROR(VLOOKUP(J944,'数据'!S:T,2,0),"")</f>
        <v/>
      </c>
      <c r="P944" s="30" t="str">
        <f t="shared" si="63"/>
        <v/>
      </c>
      <c r="Q944" s="31" t="str">
        <f t="shared" si="62"/>
        <v/>
      </c>
    </row>
    <row r="945" spans="1:17" ht="15">
      <c r="A945" s="48">
        <v>943</v>
      </c>
      <c r="H945" s="30" t="str">
        <f>IF(_xlfn.IFERROR(VLOOKUP(G945,'数据'!S:T,2,0),"否")="否","否","是")</f>
        <v>否</v>
      </c>
      <c r="I945" s="31" t="str">
        <f t="shared" si="64"/>
        <v/>
      </c>
      <c r="K945" s="30" t="str">
        <f>IF(M945="-","",IF(M945&lt;&gt;"",COUNTIF($M$2:M945,M945),""))</f>
        <v/>
      </c>
      <c r="L945" s="30" t="str">
        <f>_xlfn.IFERROR(VLOOKUP(G945,'数据'!P:Q,2,0),"")</f>
        <v/>
      </c>
      <c r="M945" s="30" t="str">
        <f t="shared" si="65"/>
        <v>-</v>
      </c>
      <c r="N945" s="30" t="str">
        <f>_xlfn.IFERROR(VLOOKUP(J945,'数据'!S:T,2,0),"")</f>
        <v/>
      </c>
      <c r="P945" s="30" t="str">
        <f t="shared" si="63"/>
        <v/>
      </c>
      <c r="Q945" s="31" t="str">
        <f t="shared" si="62"/>
        <v/>
      </c>
    </row>
    <row r="946" spans="1:17" ht="15">
      <c r="A946" s="48">
        <v>944</v>
      </c>
      <c r="H946" s="30" t="str">
        <f>IF(_xlfn.IFERROR(VLOOKUP(G946,'数据'!S:T,2,0),"否")="否","否","是")</f>
        <v>否</v>
      </c>
      <c r="I946" s="31" t="str">
        <f t="shared" si="64"/>
        <v/>
      </c>
      <c r="K946" s="30" t="str">
        <f>IF(M946="-","",IF(M946&lt;&gt;"",COUNTIF($M$2:M946,M946),""))</f>
        <v/>
      </c>
      <c r="L946" s="30" t="str">
        <f>_xlfn.IFERROR(VLOOKUP(G946,'数据'!P:Q,2,0),"")</f>
        <v/>
      </c>
      <c r="M946" s="30" t="str">
        <f t="shared" si="65"/>
        <v>-</v>
      </c>
      <c r="N946" s="30" t="str">
        <f>_xlfn.IFERROR(VLOOKUP(J946,'数据'!S:T,2,0),"")</f>
        <v/>
      </c>
      <c r="P946" s="30" t="str">
        <f t="shared" si="63"/>
        <v/>
      </c>
      <c r="Q946" s="31" t="str">
        <f t="shared" si="62"/>
        <v/>
      </c>
    </row>
    <row r="947" spans="1:17" ht="15">
      <c r="A947" s="48">
        <v>945</v>
      </c>
      <c r="H947" s="30" t="str">
        <f>IF(_xlfn.IFERROR(VLOOKUP(G947,'数据'!S:T,2,0),"否")="否","否","是")</f>
        <v>否</v>
      </c>
      <c r="I947" s="31" t="str">
        <f t="shared" si="64"/>
        <v/>
      </c>
      <c r="K947" s="30" t="str">
        <f>IF(M947="-","",IF(M947&lt;&gt;"",COUNTIF($M$2:M947,M947),""))</f>
        <v/>
      </c>
      <c r="L947" s="30" t="str">
        <f>_xlfn.IFERROR(VLOOKUP(G947,'数据'!P:Q,2,0),"")</f>
        <v/>
      </c>
      <c r="M947" s="30" t="str">
        <f t="shared" si="65"/>
        <v>-</v>
      </c>
      <c r="N947" s="30" t="str">
        <f>_xlfn.IFERROR(VLOOKUP(J947,'数据'!S:T,2,0),"")</f>
        <v/>
      </c>
      <c r="P947" s="30" t="str">
        <f t="shared" si="63"/>
        <v/>
      </c>
      <c r="Q947" s="31" t="str">
        <f t="shared" si="62"/>
        <v/>
      </c>
    </row>
    <row r="948" spans="1:17" ht="15">
      <c r="A948" s="48">
        <v>946</v>
      </c>
      <c r="H948" s="30" t="str">
        <f>IF(_xlfn.IFERROR(VLOOKUP(G948,'数据'!S:T,2,0),"否")="否","否","是")</f>
        <v>否</v>
      </c>
      <c r="I948" s="31" t="str">
        <f t="shared" si="64"/>
        <v/>
      </c>
      <c r="K948" s="30" t="str">
        <f>IF(M948="-","",IF(M948&lt;&gt;"",COUNTIF($M$2:M948,M948),""))</f>
        <v/>
      </c>
      <c r="L948" s="30" t="str">
        <f>_xlfn.IFERROR(VLOOKUP(G948,'数据'!P:Q,2,0),"")</f>
        <v/>
      </c>
      <c r="M948" s="30" t="str">
        <f t="shared" si="65"/>
        <v>-</v>
      </c>
      <c r="N948" s="30" t="str">
        <f>_xlfn.IFERROR(VLOOKUP(J948,'数据'!S:T,2,0),"")</f>
        <v/>
      </c>
      <c r="P948" s="30" t="str">
        <f t="shared" si="63"/>
        <v/>
      </c>
      <c r="Q948" s="31" t="str">
        <f t="shared" si="62"/>
        <v/>
      </c>
    </row>
    <row r="949" spans="1:17" ht="15">
      <c r="A949" s="48">
        <v>947</v>
      </c>
      <c r="H949" s="30" t="str">
        <f>IF(_xlfn.IFERROR(VLOOKUP(G949,'数据'!S:T,2,0),"否")="否","否","是")</f>
        <v>否</v>
      </c>
      <c r="I949" s="31" t="str">
        <f t="shared" si="64"/>
        <v/>
      </c>
      <c r="K949" s="30" t="str">
        <f>IF(M949="-","",IF(M949&lt;&gt;"",COUNTIF($M$2:M949,M949),""))</f>
        <v/>
      </c>
      <c r="L949" s="30" t="str">
        <f>_xlfn.IFERROR(VLOOKUP(G949,'数据'!P:Q,2,0),"")</f>
        <v/>
      </c>
      <c r="M949" s="30" t="str">
        <f t="shared" si="65"/>
        <v>-</v>
      </c>
      <c r="N949" s="30" t="str">
        <f>_xlfn.IFERROR(VLOOKUP(J949,'数据'!S:T,2,0),"")</f>
        <v/>
      </c>
      <c r="P949" s="30" t="str">
        <f t="shared" si="63"/>
        <v/>
      </c>
      <c r="Q949" s="31" t="str">
        <f t="shared" si="62"/>
        <v/>
      </c>
    </row>
    <row r="950" spans="1:17" ht="15">
      <c r="A950" s="48">
        <v>948</v>
      </c>
      <c r="H950" s="30" t="str">
        <f>IF(_xlfn.IFERROR(VLOOKUP(G950,'数据'!S:T,2,0),"否")="否","否","是")</f>
        <v>否</v>
      </c>
      <c r="I950" s="31" t="str">
        <f t="shared" si="64"/>
        <v/>
      </c>
      <c r="K950" s="30" t="str">
        <f>IF(M950="-","",IF(M950&lt;&gt;"",COUNTIF($M$2:M950,M950),""))</f>
        <v/>
      </c>
      <c r="L950" s="30" t="str">
        <f>_xlfn.IFERROR(VLOOKUP(G950,'数据'!P:Q,2,0),"")</f>
        <v/>
      </c>
      <c r="M950" s="30" t="str">
        <f t="shared" si="65"/>
        <v>-</v>
      </c>
      <c r="N950" s="30" t="str">
        <f>_xlfn.IFERROR(VLOOKUP(J950,'数据'!S:T,2,0),"")</f>
        <v/>
      </c>
      <c r="P950" s="30" t="str">
        <f t="shared" si="63"/>
        <v/>
      </c>
      <c r="Q950" s="31" t="str">
        <f t="shared" si="62"/>
        <v/>
      </c>
    </row>
    <row r="951" spans="1:17" ht="15">
      <c r="A951" s="48">
        <v>949</v>
      </c>
      <c r="H951" s="30" t="str">
        <f>IF(_xlfn.IFERROR(VLOOKUP(G951,'数据'!S:T,2,0),"否")="否","否","是")</f>
        <v>否</v>
      </c>
      <c r="I951" s="31" t="str">
        <f t="shared" si="64"/>
        <v/>
      </c>
      <c r="K951" s="30" t="str">
        <f>IF(M951="-","",IF(M951&lt;&gt;"",COUNTIF($M$2:M951,M951),""))</f>
        <v/>
      </c>
      <c r="L951" s="30" t="str">
        <f>_xlfn.IFERROR(VLOOKUP(G951,'数据'!P:Q,2,0),"")</f>
        <v/>
      </c>
      <c r="M951" s="30" t="str">
        <f t="shared" si="65"/>
        <v>-</v>
      </c>
      <c r="N951" s="30" t="str">
        <f>_xlfn.IFERROR(VLOOKUP(J951,'数据'!S:T,2,0),"")</f>
        <v/>
      </c>
      <c r="P951" s="30" t="str">
        <f t="shared" si="63"/>
        <v/>
      </c>
      <c r="Q951" s="31" t="str">
        <f t="shared" si="62"/>
        <v/>
      </c>
    </row>
    <row r="952" spans="1:17" ht="15">
      <c r="A952" s="48">
        <v>950</v>
      </c>
      <c r="H952" s="30" t="str">
        <f>IF(_xlfn.IFERROR(VLOOKUP(G952,'数据'!S:T,2,0),"否")="否","否","是")</f>
        <v>否</v>
      </c>
      <c r="I952" s="31" t="str">
        <f t="shared" si="64"/>
        <v/>
      </c>
      <c r="K952" s="30" t="str">
        <f>IF(M952="-","",IF(M952&lt;&gt;"",COUNTIF($M$2:M952,M952),""))</f>
        <v/>
      </c>
      <c r="L952" s="30" t="str">
        <f>_xlfn.IFERROR(VLOOKUP(G952,'数据'!P:Q,2,0),"")</f>
        <v/>
      </c>
      <c r="M952" s="30" t="str">
        <f t="shared" si="65"/>
        <v>-</v>
      </c>
      <c r="N952" s="30" t="str">
        <f>_xlfn.IFERROR(VLOOKUP(J952,'数据'!S:T,2,0),"")</f>
        <v/>
      </c>
      <c r="P952" s="30" t="str">
        <f t="shared" si="63"/>
        <v/>
      </c>
      <c r="Q952" s="31" t="str">
        <f t="shared" si="62"/>
        <v/>
      </c>
    </row>
    <row r="953" spans="1:17" ht="15">
      <c r="A953" s="48">
        <v>951</v>
      </c>
      <c r="H953" s="30" t="str">
        <f>IF(_xlfn.IFERROR(VLOOKUP(G953,'数据'!S:T,2,0),"否")="否","否","是")</f>
        <v>否</v>
      </c>
      <c r="I953" s="31" t="str">
        <f t="shared" si="64"/>
        <v/>
      </c>
      <c r="K953" s="30" t="str">
        <f>IF(M953="-","",IF(M953&lt;&gt;"",COUNTIF($M$2:M953,M953),""))</f>
        <v/>
      </c>
      <c r="L953" s="30" t="str">
        <f>_xlfn.IFERROR(VLOOKUP(G953,'数据'!P:Q,2,0),"")</f>
        <v/>
      </c>
      <c r="M953" s="30" t="str">
        <f t="shared" si="65"/>
        <v>-</v>
      </c>
      <c r="N953" s="30" t="str">
        <f>_xlfn.IFERROR(VLOOKUP(J953,'数据'!S:T,2,0),"")</f>
        <v/>
      </c>
      <c r="P953" s="30" t="str">
        <f t="shared" si="63"/>
        <v/>
      </c>
      <c r="Q953" s="31" t="str">
        <f t="shared" si="62"/>
        <v/>
      </c>
    </row>
    <row r="954" spans="1:17" ht="15">
      <c r="A954" s="48">
        <v>952</v>
      </c>
      <c r="H954" s="30" t="str">
        <f>IF(_xlfn.IFERROR(VLOOKUP(G954,'数据'!S:T,2,0),"否")="否","否","是")</f>
        <v>否</v>
      </c>
      <c r="I954" s="31" t="str">
        <f t="shared" si="64"/>
        <v/>
      </c>
      <c r="K954" s="30" t="str">
        <f>IF(M954="-","",IF(M954&lt;&gt;"",COUNTIF($M$2:M954,M954),""))</f>
        <v/>
      </c>
      <c r="L954" s="30" t="str">
        <f>_xlfn.IFERROR(VLOOKUP(G954,'数据'!P:Q,2,0),"")</f>
        <v/>
      </c>
      <c r="M954" s="30" t="str">
        <f t="shared" si="65"/>
        <v>-</v>
      </c>
      <c r="N954" s="30" t="str">
        <f>_xlfn.IFERROR(VLOOKUP(J954,'数据'!S:T,2,0),"")</f>
        <v/>
      </c>
      <c r="P954" s="30" t="str">
        <f t="shared" si="63"/>
        <v/>
      </c>
      <c r="Q954" s="31" t="str">
        <f t="shared" si="62"/>
        <v/>
      </c>
    </row>
    <row r="955" spans="1:17" ht="15">
      <c r="A955" s="48">
        <v>953</v>
      </c>
      <c r="H955" s="30" t="str">
        <f>IF(_xlfn.IFERROR(VLOOKUP(G955,'数据'!S:T,2,0),"否")="否","否","是")</f>
        <v>否</v>
      </c>
      <c r="I955" s="31" t="str">
        <f t="shared" si="64"/>
        <v/>
      </c>
      <c r="K955" s="30" t="str">
        <f>IF(M955="-","",IF(M955&lt;&gt;"",COUNTIF($M$2:M955,M955),""))</f>
        <v/>
      </c>
      <c r="L955" s="30" t="str">
        <f>_xlfn.IFERROR(VLOOKUP(G955,'数据'!P:Q,2,0),"")</f>
        <v/>
      </c>
      <c r="M955" s="30" t="str">
        <f t="shared" si="65"/>
        <v>-</v>
      </c>
      <c r="N955" s="30" t="str">
        <f>_xlfn.IFERROR(VLOOKUP(J955,'数据'!S:T,2,0),"")</f>
        <v/>
      </c>
      <c r="P955" s="30" t="str">
        <f t="shared" si="63"/>
        <v/>
      </c>
      <c r="Q955" s="31" t="str">
        <f t="shared" si="62"/>
        <v/>
      </c>
    </row>
    <row r="956" spans="1:17" ht="15">
      <c r="A956" s="48">
        <v>954</v>
      </c>
      <c r="H956" s="30" t="str">
        <f>IF(_xlfn.IFERROR(VLOOKUP(G956,'数据'!S:T,2,0),"否")="否","否","是")</f>
        <v>否</v>
      </c>
      <c r="I956" s="31" t="str">
        <f t="shared" si="64"/>
        <v/>
      </c>
      <c r="K956" s="30" t="str">
        <f>IF(M956="-","",IF(M956&lt;&gt;"",COUNTIF($M$2:M956,M956),""))</f>
        <v/>
      </c>
      <c r="L956" s="30" t="str">
        <f>_xlfn.IFERROR(VLOOKUP(G956,'数据'!P:Q,2,0),"")</f>
        <v/>
      </c>
      <c r="M956" s="30" t="str">
        <f t="shared" si="65"/>
        <v>-</v>
      </c>
      <c r="N956" s="30" t="str">
        <f>_xlfn.IFERROR(VLOOKUP(J956,'数据'!S:T,2,0),"")</f>
        <v/>
      </c>
      <c r="P956" s="30" t="str">
        <f t="shared" si="63"/>
        <v/>
      </c>
      <c r="Q956" s="31" t="str">
        <f t="shared" si="62"/>
        <v/>
      </c>
    </row>
    <row r="957" spans="1:17" ht="15">
      <c r="A957" s="48">
        <v>955</v>
      </c>
      <c r="H957" s="30" t="str">
        <f>IF(_xlfn.IFERROR(VLOOKUP(G957,'数据'!S:T,2,0),"否")="否","否","是")</f>
        <v>否</v>
      </c>
      <c r="I957" s="31" t="str">
        <f t="shared" si="64"/>
        <v/>
      </c>
      <c r="K957" s="30" t="str">
        <f>IF(M957="-","",IF(M957&lt;&gt;"",COUNTIF($M$2:M957,M957),""))</f>
        <v/>
      </c>
      <c r="L957" s="30" t="str">
        <f>_xlfn.IFERROR(VLOOKUP(G957,'数据'!P:Q,2,0),"")</f>
        <v/>
      </c>
      <c r="M957" s="30" t="str">
        <f t="shared" si="65"/>
        <v>-</v>
      </c>
      <c r="N957" s="30" t="str">
        <f>_xlfn.IFERROR(VLOOKUP(J957,'数据'!S:T,2,0),"")</f>
        <v/>
      </c>
      <c r="P957" s="30" t="str">
        <f t="shared" si="63"/>
        <v/>
      </c>
      <c r="Q957" s="31" t="str">
        <f t="shared" si="62"/>
        <v/>
      </c>
    </row>
    <row r="958" spans="1:17" ht="15">
      <c r="A958" s="48">
        <v>956</v>
      </c>
      <c r="H958" s="30" t="str">
        <f>IF(_xlfn.IFERROR(VLOOKUP(G958,'数据'!S:T,2,0),"否")="否","否","是")</f>
        <v>否</v>
      </c>
      <c r="I958" s="31" t="str">
        <f t="shared" si="64"/>
        <v/>
      </c>
      <c r="K958" s="30" t="str">
        <f>IF(M958="-","",IF(M958&lt;&gt;"",COUNTIF($M$2:M958,M958),""))</f>
        <v/>
      </c>
      <c r="L958" s="30" t="str">
        <f>_xlfn.IFERROR(VLOOKUP(G958,'数据'!P:Q,2,0),"")</f>
        <v/>
      </c>
      <c r="M958" s="30" t="str">
        <f t="shared" si="65"/>
        <v>-</v>
      </c>
      <c r="N958" s="30" t="str">
        <f>_xlfn.IFERROR(VLOOKUP(J958,'数据'!S:T,2,0),"")</f>
        <v/>
      </c>
      <c r="P958" s="30" t="str">
        <f t="shared" si="63"/>
        <v/>
      </c>
      <c r="Q958" s="31" t="str">
        <f t="shared" si="62"/>
        <v/>
      </c>
    </row>
    <row r="959" spans="1:17" ht="15">
      <c r="A959" s="48">
        <v>957</v>
      </c>
      <c r="H959" s="30" t="str">
        <f>IF(_xlfn.IFERROR(VLOOKUP(G959,'数据'!S:T,2,0),"否")="否","否","是")</f>
        <v>否</v>
      </c>
      <c r="I959" s="31" t="str">
        <f t="shared" si="64"/>
        <v/>
      </c>
      <c r="K959" s="30" t="str">
        <f>IF(M959="-","",IF(M959&lt;&gt;"",COUNTIF($M$2:M959,M959),""))</f>
        <v/>
      </c>
      <c r="L959" s="30" t="str">
        <f>_xlfn.IFERROR(VLOOKUP(G959,'数据'!P:Q,2,0),"")</f>
        <v/>
      </c>
      <c r="M959" s="30" t="str">
        <f t="shared" si="65"/>
        <v>-</v>
      </c>
      <c r="N959" s="30" t="str">
        <f>_xlfn.IFERROR(VLOOKUP(J959,'数据'!S:T,2,0),"")</f>
        <v/>
      </c>
      <c r="P959" s="30" t="str">
        <f t="shared" si="63"/>
        <v/>
      </c>
      <c r="Q959" s="31" t="str">
        <f t="shared" si="62"/>
        <v/>
      </c>
    </row>
    <row r="960" spans="1:17" ht="15">
      <c r="A960" s="48">
        <v>958</v>
      </c>
      <c r="H960" s="30" t="str">
        <f>IF(_xlfn.IFERROR(VLOOKUP(G960,'数据'!S:T,2,0),"否")="否","否","是")</f>
        <v>否</v>
      </c>
      <c r="I960" s="31" t="str">
        <f t="shared" si="64"/>
        <v/>
      </c>
      <c r="K960" s="30" t="str">
        <f>IF(M960="-","",IF(M960&lt;&gt;"",COUNTIF($M$2:M960,M960),""))</f>
        <v/>
      </c>
      <c r="L960" s="30" t="str">
        <f>_xlfn.IFERROR(VLOOKUP(G960,'数据'!P:Q,2,0),"")</f>
        <v/>
      </c>
      <c r="M960" s="30" t="str">
        <f t="shared" si="65"/>
        <v>-</v>
      </c>
      <c r="N960" s="30" t="str">
        <f>_xlfn.IFERROR(VLOOKUP(J960,'数据'!S:T,2,0),"")</f>
        <v/>
      </c>
      <c r="P960" s="30" t="str">
        <f t="shared" si="63"/>
        <v/>
      </c>
      <c r="Q960" s="31" t="str">
        <f t="shared" si="62"/>
        <v/>
      </c>
    </row>
    <row r="961" spans="1:17" ht="15">
      <c r="A961" s="48">
        <v>959</v>
      </c>
      <c r="H961" s="30" t="str">
        <f>IF(_xlfn.IFERROR(VLOOKUP(G961,'数据'!S:T,2,0),"否")="否","否","是")</f>
        <v>否</v>
      </c>
      <c r="I961" s="31" t="str">
        <f t="shared" si="64"/>
        <v/>
      </c>
      <c r="K961" s="30" t="str">
        <f>IF(M961="-","",IF(M961&lt;&gt;"",COUNTIF($M$2:M961,M961),""))</f>
        <v/>
      </c>
      <c r="L961" s="30" t="str">
        <f>_xlfn.IFERROR(VLOOKUP(G961,'数据'!P:Q,2,0),"")</f>
        <v/>
      </c>
      <c r="M961" s="30" t="str">
        <f t="shared" si="65"/>
        <v>-</v>
      </c>
      <c r="N961" s="30" t="str">
        <f>_xlfn.IFERROR(VLOOKUP(J961,'数据'!S:T,2,0),"")</f>
        <v/>
      </c>
      <c r="P961" s="30" t="str">
        <f t="shared" si="63"/>
        <v/>
      </c>
      <c r="Q961" s="31" t="str">
        <f t="shared" si="62"/>
        <v/>
      </c>
    </row>
    <row r="962" spans="1:17" ht="15">
      <c r="A962" s="48">
        <v>960</v>
      </c>
      <c r="H962" s="30" t="str">
        <f>IF(_xlfn.IFERROR(VLOOKUP(G962,'数据'!S:T,2,0),"否")="否","否","是")</f>
        <v>否</v>
      </c>
      <c r="I962" s="31" t="str">
        <f t="shared" si="64"/>
        <v/>
      </c>
      <c r="K962" s="30" t="str">
        <f>IF(M962="-","",IF(M962&lt;&gt;"",COUNTIF($M$2:M962,M962),""))</f>
        <v/>
      </c>
      <c r="L962" s="30" t="str">
        <f>_xlfn.IFERROR(VLOOKUP(G962,'数据'!P:Q,2,0),"")</f>
        <v/>
      </c>
      <c r="M962" s="30" t="str">
        <f t="shared" si="65"/>
        <v>-</v>
      </c>
      <c r="N962" s="30" t="str">
        <f>_xlfn.IFERROR(VLOOKUP(J962,'数据'!S:T,2,0),"")</f>
        <v/>
      </c>
      <c r="P962" s="30" t="str">
        <f t="shared" si="63"/>
        <v/>
      </c>
      <c r="Q962" s="31" t="str">
        <f t="shared" si="62"/>
        <v/>
      </c>
    </row>
    <row r="963" spans="1:17" ht="15">
      <c r="A963" s="48">
        <v>961</v>
      </c>
      <c r="H963" s="30" t="str">
        <f>IF(_xlfn.IFERROR(VLOOKUP(G963,'数据'!S:T,2,0),"否")="否","否","是")</f>
        <v>否</v>
      </c>
      <c r="I963" s="31" t="str">
        <f t="shared" si="64"/>
        <v/>
      </c>
      <c r="K963" s="30" t="str">
        <f>IF(M963="-","",IF(M963&lt;&gt;"",COUNTIF($M$2:M963,M963),""))</f>
        <v/>
      </c>
      <c r="L963" s="30" t="str">
        <f>_xlfn.IFERROR(VLOOKUP(G963,'数据'!P:Q,2,0),"")</f>
        <v/>
      </c>
      <c r="M963" s="30" t="str">
        <f t="shared" si="65"/>
        <v>-</v>
      </c>
      <c r="N963" s="30" t="str">
        <f>_xlfn.IFERROR(VLOOKUP(J963,'数据'!S:T,2,0),"")</f>
        <v/>
      </c>
      <c r="P963" s="30" t="str">
        <f t="shared" si="63"/>
        <v/>
      </c>
      <c r="Q963" s="31" t="str">
        <f t="shared" si="62"/>
        <v/>
      </c>
    </row>
    <row r="964" spans="1:17" ht="15">
      <c r="A964" s="48">
        <v>962</v>
      </c>
      <c r="H964" s="30" t="str">
        <f>IF(_xlfn.IFERROR(VLOOKUP(G964,'数据'!S:T,2,0),"否")="否","否","是")</f>
        <v>否</v>
      </c>
      <c r="I964" s="31" t="str">
        <f t="shared" si="64"/>
        <v/>
      </c>
      <c r="K964" s="30" t="str">
        <f>IF(M964="-","",IF(M964&lt;&gt;"",COUNTIF($M$2:M964,M964),""))</f>
        <v/>
      </c>
      <c r="L964" s="30" t="str">
        <f>_xlfn.IFERROR(VLOOKUP(G964,'数据'!P:Q,2,0),"")</f>
        <v/>
      </c>
      <c r="M964" s="30" t="str">
        <f t="shared" si="65"/>
        <v>-</v>
      </c>
      <c r="N964" s="30" t="str">
        <f>_xlfn.IFERROR(VLOOKUP(J964,'数据'!S:T,2,0),"")</f>
        <v/>
      </c>
      <c r="P964" s="30" t="str">
        <f t="shared" si="63"/>
        <v/>
      </c>
      <c r="Q964" s="31" t="str">
        <f aca="true" t="shared" si="66" ref="Q964:Q1027">IF(L964&lt;&gt;"",IF(N964="",(E964&amp;"-"&amp;L964&amp;"-"&amp;P964),E964&amp;"-"&amp;L964&amp;"•"&amp;N964&amp;"-"&amp;P964),"")</f>
        <v/>
      </c>
    </row>
    <row r="965" spans="1:17" ht="15">
      <c r="A965" s="48">
        <v>963</v>
      </c>
      <c r="H965" s="30" t="str">
        <f>IF(_xlfn.IFERROR(VLOOKUP(G965,'数据'!S:T,2,0),"否")="否","否","是")</f>
        <v>否</v>
      </c>
      <c r="I965" s="31" t="str">
        <f t="shared" si="64"/>
        <v/>
      </c>
      <c r="K965" s="30" t="str">
        <f>IF(M965="-","",IF(M965&lt;&gt;"",COUNTIF($M$2:M965,M965),""))</f>
        <v/>
      </c>
      <c r="L965" s="30" t="str">
        <f>_xlfn.IFERROR(VLOOKUP(G965,'数据'!P:Q,2,0),"")</f>
        <v/>
      </c>
      <c r="M965" s="30" t="str">
        <f t="shared" si="65"/>
        <v>-</v>
      </c>
      <c r="N965" s="30" t="str">
        <f>_xlfn.IFERROR(VLOOKUP(J965,'数据'!S:T,2,0),"")</f>
        <v/>
      </c>
      <c r="P965" s="30" t="str">
        <f t="shared" si="63"/>
        <v/>
      </c>
      <c r="Q965" s="31" t="str">
        <f t="shared" si="66"/>
        <v/>
      </c>
    </row>
    <row r="966" spans="1:17" ht="15">
      <c r="A966" s="48">
        <v>964</v>
      </c>
      <c r="H966" s="30" t="str">
        <f>IF(_xlfn.IFERROR(VLOOKUP(G966,'数据'!S:T,2,0),"否")="否","否","是")</f>
        <v>否</v>
      </c>
      <c r="I966" s="31" t="str">
        <f t="shared" si="64"/>
        <v/>
      </c>
      <c r="K966" s="30" t="str">
        <f>IF(M966="-","",IF(M966&lt;&gt;"",COUNTIF($M$2:M966,M966),""))</f>
        <v/>
      </c>
      <c r="L966" s="30" t="str">
        <f>_xlfn.IFERROR(VLOOKUP(G966,'数据'!P:Q,2,0),"")</f>
        <v/>
      </c>
      <c r="M966" s="30" t="str">
        <f t="shared" si="65"/>
        <v>-</v>
      </c>
      <c r="N966" s="30" t="str">
        <f>_xlfn.IFERROR(VLOOKUP(J966,'数据'!S:T,2,0),"")</f>
        <v/>
      </c>
      <c r="P966" s="30" t="str">
        <f t="shared" si="63"/>
        <v/>
      </c>
      <c r="Q966" s="31" t="str">
        <f t="shared" si="66"/>
        <v/>
      </c>
    </row>
    <row r="967" spans="1:17" ht="15">
      <c r="A967" s="48">
        <v>965</v>
      </c>
      <c r="H967" s="30" t="str">
        <f>IF(_xlfn.IFERROR(VLOOKUP(G967,'数据'!S:T,2,0),"否")="否","否","是")</f>
        <v>否</v>
      </c>
      <c r="I967" s="31" t="str">
        <f t="shared" si="64"/>
        <v/>
      </c>
      <c r="K967" s="30" t="str">
        <f>IF(M967="-","",IF(M967&lt;&gt;"",COUNTIF($M$2:M967,M967),""))</f>
        <v/>
      </c>
      <c r="L967" s="30" t="str">
        <f>_xlfn.IFERROR(VLOOKUP(G967,'数据'!P:Q,2,0),"")</f>
        <v/>
      </c>
      <c r="M967" s="30" t="str">
        <f t="shared" si="65"/>
        <v>-</v>
      </c>
      <c r="N967" s="30" t="str">
        <f>_xlfn.IFERROR(VLOOKUP(J967,'数据'!S:T,2,0),"")</f>
        <v/>
      </c>
      <c r="P967" s="30" t="str">
        <f t="shared" si="63"/>
        <v/>
      </c>
      <c r="Q967" s="31" t="str">
        <f t="shared" si="66"/>
        <v/>
      </c>
    </row>
    <row r="968" spans="1:17" ht="15">
      <c r="A968" s="48">
        <v>966</v>
      </c>
      <c r="H968" s="30" t="str">
        <f>IF(_xlfn.IFERROR(VLOOKUP(G968,'数据'!S:T,2,0),"否")="否","否","是")</f>
        <v>否</v>
      </c>
      <c r="I968" s="31" t="str">
        <f t="shared" si="64"/>
        <v/>
      </c>
      <c r="K968" s="30" t="str">
        <f>IF(M968="-","",IF(M968&lt;&gt;"",COUNTIF($M$2:M968,M968),""))</f>
        <v/>
      </c>
      <c r="L968" s="30" t="str">
        <f>_xlfn.IFERROR(VLOOKUP(G968,'数据'!P:Q,2,0),"")</f>
        <v/>
      </c>
      <c r="M968" s="30" t="str">
        <f t="shared" si="65"/>
        <v>-</v>
      </c>
      <c r="N968" s="30" t="str">
        <f>_xlfn.IFERROR(VLOOKUP(J968,'数据'!S:T,2,0),"")</f>
        <v/>
      </c>
      <c r="P968" s="30" t="str">
        <f t="shared" si="63"/>
        <v/>
      </c>
      <c r="Q968" s="31" t="str">
        <f t="shared" si="66"/>
        <v/>
      </c>
    </row>
    <row r="969" spans="1:17" ht="15">
      <c r="A969" s="48">
        <v>967</v>
      </c>
      <c r="H969" s="30" t="str">
        <f>IF(_xlfn.IFERROR(VLOOKUP(G969,'数据'!S:T,2,0),"否")="否","否","是")</f>
        <v>否</v>
      </c>
      <c r="I969" s="31" t="str">
        <f t="shared" si="64"/>
        <v/>
      </c>
      <c r="K969" s="30" t="str">
        <f>IF(M969="-","",IF(M969&lt;&gt;"",COUNTIF($M$2:M969,M969),""))</f>
        <v/>
      </c>
      <c r="L969" s="30" t="str">
        <f>_xlfn.IFERROR(VLOOKUP(G969,'数据'!P:Q,2,0),"")</f>
        <v/>
      </c>
      <c r="M969" s="30" t="str">
        <f t="shared" si="65"/>
        <v>-</v>
      </c>
      <c r="N969" s="30" t="str">
        <f>_xlfn.IFERROR(VLOOKUP(J969,'数据'!S:T,2,0),"")</f>
        <v/>
      </c>
      <c r="P969" s="30" t="str">
        <f t="shared" si="63"/>
        <v/>
      </c>
      <c r="Q969" s="31" t="str">
        <f t="shared" si="66"/>
        <v/>
      </c>
    </row>
    <row r="970" spans="1:17" ht="15">
      <c r="A970" s="48">
        <v>968</v>
      </c>
      <c r="H970" s="30" t="str">
        <f>IF(_xlfn.IFERROR(VLOOKUP(G970,'数据'!S:T,2,0),"否")="否","否","是")</f>
        <v>否</v>
      </c>
      <c r="I970" s="31" t="str">
        <f t="shared" si="64"/>
        <v/>
      </c>
      <c r="K970" s="30" t="str">
        <f>IF(M970="-","",IF(M970&lt;&gt;"",COUNTIF($M$2:M970,M970),""))</f>
        <v/>
      </c>
      <c r="L970" s="30" t="str">
        <f>_xlfn.IFERROR(VLOOKUP(G970,'数据'!P:Q,2,0),"")</f>
        <v/>
      </c>
      <c r="M970" s="30" t="str">
        <f t="shared" si="65"/>
        <v>-</v>
      </c>
      <c r="N970" s="30" t="str">
        <f>_xlfn.IFERROR(VLOOKUP(J970,'数据'!S:T,2,0),"")</f>
        <v/>
      </c>
      <c r="P970" s="30" t="str">
        <f t="shared" si="63"/>
        <v/>
      </c>
      <c r="Q970" s="31" t="str">
        <f t="shared" si="66"/>
        <v/>
      </c>
    </row>
    <row r="971" spans="1:17" ht="15">
      <c r="A971" s="48">
        <v>969</v>
      </c>
      <c r="H971" s="30" t="str">
        <f>IF(_xlfn.IFERROR(VLOOKUP(G971,'数据'!S:T,2,0),"否")="否","否","是")</f>
        <v>否</v>
      </c>
      <c r="I971" s="31" t="str">
        <f t="shared" si="64"/>
        <v/>
      </c>
      <c r="K971" s="30" t="str">
        <f>IF(M971="-","",IF(M971&lt;&gt;"",COUNTIF($M$2:M971,M971),""))</f>
        <v/>
      </c>
      <c r="L971" s="30" t="str">
        <f>_xlfn.IFERROR(VLOOKUP(G971,'数据'!P:Q,2,0),"")</f>
        <v/>
      </c>
      <c r="M971" s="30" t="str">
        <f t="shared" si="65"/>
        <v>-</v>
      </c>
      <c r="N971" s="30" t="str">
        <f>_xlfn.IFERROR(VLOOKUP(J971,'数据'!S:T,2,0),"")</f>
        <v/>
      </c>
      <c r="P971" s="30" t="str">
        <f t="shared" si="63"/>
        <v/>
      </c>
      <c r="Q971" s="31" t="str">
        <f t="shared" si="66"/>
        <v/>
      </c>
    </row>
    <row r="972" spans="1:17" ht="15">
      <c r="A972" s="48">
        <v>970</v>
      </c>
      <c r="H972" s="30" t="str">
        <f>IF(_xlfn.IFERROR(VLOOKUP(G972,'数据'!S:T,2,0),"否")="否","否","是")</f>
        <v>否</v>
      </c>
      <c r="I972" s="31" t="str">
        <f t="shared" si="64"/>
        <v/>
      </c>
      <c r="K972" s="30" t="str">
        <f>IF(M972="-","",IF(M972&lt;&gt;"",COUNTIF($M$2:M972,M972),""))</f>
        <v/>
      </c>
      <c r="L972" s="30" t="str">
        <f>_xlfn.IFERROR(VLOOKUP(G972,'数据'!P:Q,2,0),"")</f>
        <v/>
      </c>
      <c r="M972" s="30" t="str">
        <f t="shared" si="65"/>
        <v>-</v>
      </c>
      <c r="N972" s="30" t="str">
        <f>_xlfn.IFERROR(VLOOKUP(J972,'数据'!S:T,2,0),"")</f>
        <v/>
      </c>
      <c r="P972" s="30" t="str">
        <f t="shared" si="63"/>
        <v/>
      </c>
      <c r="Q972" s="31" t="str">
        <f t="shared" si="66"/>
        <v/>
      </c>
    </row>
    <row r="973" spans="1:17" ht="15">
      <c r="A973" s="48">
        <v>971</v>
      </c>
      <c r="H973" s="30" t="str">
        <f>IF(_xlfn.IFERROR(VLOOKUP(G973,'数据'!S:T,2,0),"否")="否","否","是")</f>
        <v>否</v>
      </c>
      <c r="I973" s="31" t="str">
        <f t="shared" si="64"/>
        <v/>
      </c>
      <c r="K973" s="30" t="str">
        <f>IF(M973="-","",IF(M973&lt;&gt;"",COUNTIF($M$2:M973,M973),""))</f>
        <v/>
      </c>
      <c r="L973" s="30" t="str">
        <f>_xlfn.IFERROR(VLOOKUP(G973,'数据'!P:Q,2,0),"")</f>
        <v/>
      </c>
      <c r="M973" s="30" t="str">
        <f t="shared" si="65"/>
        <v>-</v>
      </c>
      <c r="N973" s="30" t="str">
        <f>_xlfn.IFERROR(VLOOKUP(J973,'数据'!S:T,2,0),"")</f>
        <v/>
      </c>
      <c r="P973" s="30" t="str">
        <f t="shared" si="63"/>
        <v/>
      </c>
      <c r="Q973" s="31" t="str">
        <f t="shared" si="66"/>
        <v/>
      </c>
    </row>
    <row r="974" spans="1:17" ht="15">
      <c r="A974" s="48">
        <v>972</v>
      </c>
      <c r="H974" s="30" t="str">
        <f>IF(_xlfn.IFERROR(VLOOKUP(G974,'数据'!S:T,2,0),"否")="否","否","是")</f>
        <v>否</v>
      </c>
      <c r="I974" s="31" t="str">
        <f t="shared" si="64"/>
        <v/>
      </c>
      <c r="K974" s="30" t="str">
        <f>IF(M974="-","",IF(M974&lt;&gt;"",COUNTIF($M$2:M974,M974),""))</f>
        <v/>
      </c>
      <c r="L974" s="30" t="str">
        <f>_xlfn.IFERROR(VLOOKUP(G974,'数据'!P:Q,2,0),"")</f>
        <v/>
      </c>
      <c r="M974" s="30" t="str">
        <f t="shared" si="65"/>
        <v>-</v>
      </c>
      <c r="N974" s="30" t="str">
        <f>_xlfn.IFERROR(VLOOKUP(J974,'数据'!S:T,2,0),"")</f>
        <v/>
      </c>
      <c r="P974" s="30" t="str">
        <f t="shared" si="63"/>
        <v/>
      </c>
      <c r="Q974" s="31" t="str">
        <f t="shared" si="66"/>
        <v/>
      </c>
    </row>
    <row r="975" spans="1:17" ht="15">
      <c r="A975" s="48">
        <v>973</v>
      </c>
      <c r="H975" s="30" t="str">
        <f>IF(_xlfn.IFERROR(VLOOKUP(G975,'数据'!S:T,2,0),"否")="否","否","是")</f>
        <v>否</v>
      </c>
      <c r="I975" s="31" t="str">
        <f t="shared" si="64"/>
        <v/>
      </c>
      <c r="K975" s="30" t="str">
        <f>IF(M975="-","",IF(M975&lt;&gt;"",COUNTIF($M$2:M975,M975),""))</f>
        <v/>
      </c>
      <c r="L975" s="30" t="str">
        <f>_xlfn.IFERROR(VLOOKUP(G975,'数据'!P:Q,2,0),"")</f>
        <v/>
      </c>
      <c r="M975" s="30" t="str">
        <f t="shared" si="65"/>
        <v>-</v>
      </c>
      <c r="N975" s="30" t="str">
        <f>_xlfn.IFERROR(VLOOKUP(J975,'数据'!S:T,2,0),"")</f>
        <v/>
      </c>
      <c r="P975" s="30" t="str">
        <f t="shared" si="63"/>
        <v/>
      </c>
      <c r="Q975" s="31" t="str">
        <f t="shared" si="66"/>
        <v/>
      </c>
    </row>
    <row r="976" spans="1:17" ht="15">
      <c r="A976" s="48">
        <v>974</v>
      </c>
      <c r="H976" s="30" t="str">
        <f>IF(_xlfn.IFERROR(VLOOKUP(G976,'数据'!S:T,2,0),"否")="否","否","是")</f>
        <v>否</v>
      </c>
      <c r="I976" s="31" t="str">
        <f t="shared" si="64"/>
        <v/>
      </c>
      <c r="K976" s="30" t="str">
        <f>IF(M976="-","",IF(M976&lt;&gt;"",COUNTIF($M$2:M976,M976),""))</f>
        <v/>
      </c>
      <c r="L976" s="30" t="str">
        <f>_xlfn.IFERROR(VLOOKUP(G976,'数据'!P:Q,2,0),"")</f>
        <v/>
      </c>
      <c r="M976" s="30" t="str">
        <f t="shared" si="65"/>
        <v>-</v>
      </c>
      <c r="N976" s="30" t="str">
        <f>_xlfn.IFERROR(VLOOKUP(J976,'数据'!S:T,2,0),"")</f>
        <v/>
      </c>
      <c r="P976" s="30" t="str">
        <f t="shared" si="63"/>
        <v/>
      </c>
      <c r="Q976" s="31" t="str">
        <f t="shared" si="66"/>
        <v/>
      </c>
    </row>
    <row r="977" spans="1:17" ht="15">
      <c r="A977" s="48">
        <v>975</v>
      </c>
      <c r="H977" s="30" t="str">
        <f>IF(_xlfn.IFERROR(VLOOKUP(G977,'数据'!S:T,2,0),"否")="否","否","是")</f>
        <v>否</v>
      </c>
      <c r="I977" s="31" t="str">
        <f t="shared" si="64"/>
        <v/>
      </c>
      <c r="K977" s="30" t="str">
        <f>IF(M977="-","",IF(M977&lt;&gt;"",COUNTIF($M$2:M977,M977),""))</f>
        <v/>
      </c>
      <c r="L977" s="30" t="str">
        <f>_xlfn.IFERROR(VLOOKUP(G977,'数据'!P:Q,2,0),"")</f>
        <v/>
      </c>
      <c r="M977" s="30" t="str">
        <f t="shared" si="65"/>
        <v>-</v>
      </c>
      <c r="N977" s="30" t="str">
        <f>_xlfn.IFERROR(VLOOKUP(J977,'数据'!S:T,2,0),"")</f>
        <v/>
      </c>
      <c r="P977" s="30" t="str">
        <f t="shared" si="63"/>
        <v/>
      </c>
      <c r="Q977" s="31" t="str">
        <f t="shared" si="66"/>
        <v/>
      </c>
    </row>
    <row r="978" spans="1:17" ht="15">
      <c r="A978" s="48">
        <v>976</v>
      </c>
      <c r="H978" s="30" t="str">
        <f>IF(_xlfn.IFERROR(VLOOKUP(G978,'数据'!S:T,2,0),"否")="否","否","是")</f>
        <v>否</v>
      </c>
      <c r="I978" s="31" t="str">
        <f t="shared" si="64"/>
        <v/>
      </c>
      <c r="K978" s="30" t="str">
        <f>IF(M978="-","",IF(M978&lt;&gt;"",COUNTIF($M$2:M978,M978),""))</f>
        <v/>
      </c>
      <c r="L978" s="30" t="str">
        <f>_xlfn.IFERROR(VLOOKUP(G978,'数据'!P:Q,2,0),"")</f>
        <v/>
      </c>
      <c r="M978" s="30" t="str">
        <f t="shared" si="65"/>
        <v>-</v>
      </c>
      <c r="N978" s="30" t="str">
        <f>_xlfn.IFERROR(VLOOKUP(J978,'数据'!S:T,2,0),"")</f>
        <v/>
      </c>
      <c r="P978" s="30" t="str">
        <f t="shared" si="63"/>
        <v/>
      </c>
      <c r="Q978" s="31" t="str">
        <f t="shared" si="66"/>
        <v/>
      </c>
    </row>
    <row r="979" spans="1:17" ht="15">
      <c r="A979" s="48">
        <v>977</v>
      </c>
      <c r="H979" s="30" t="str">
        <f>IF(_xlfn.IFERROR(VLOOKUP(G979,'数据'!S:T,2,0),"否")="否","否","是")</f>
        <v>否</v>
      </c>
      <c r="I979" s="31" t="str">
        <f t="shared" si="64"/>
        <v/>
      </c>
      <c r="K979" s="30" t="str">
        <f>IF(M979="-","",IF(M979&lt;&gt;"",COUNTIF($M$2:M979,M979),""))</f>
        <v/>
      </c>
      <c r="L979" s="30" t="str">
        <f>_xlfn.IFERROR(VLOOKUP(G979,'数据'!P:Q,2,0),"")</f>
        <v/>
      </c>
      <c r="M979" s="30" t="str">
        <f t="shared" si="65"/>
        <v>-</v>
      </c>
      <c r="N979" s="30" t="str">
        <f>_xlfn.IFERROR(VLOOKUP(J979,'数据'!S:T,2,0),"")</f>
        <v/>
      </c>
      <c r="P979" s="30" t="str">
        <f t="shared" si="63"/>
        <v/>
      </c>
      <c r="Q979" s="31" t="str">
        <f t="shared" si="66"/>
        <v/>
      </c>
    </row>
    <row r="980" spans="1:17" ht="15">
      <c r="A980" s="48">
        <v>978</v>
      </c>
      <c r="H980" s="30" t="str">
        <f>IF(_xlfn.IFERROR(VLOOKUP(G980,'数据'!S:T,2,0),"否")="否","否","是")</f>
        <v>否</v>
      </c>
      <c r="I980" s="31" t="str">
        <f t="shared" si="64"/>
        <v/>
      </c>
      <c r="K980" s="30" t="str">
        <f>IF(M980="-","",IF(M980&lt;&gt;"",COUNTIF($M$2:M980,M980),""))</f>
        <v/>
      </c>
      <c r="L980" s="30" t="str">
        <f>_xlfn.IFERROR(VLOOKUP(G980,'数据'!P:Q,2,0),"")</f>
        <v/>
      </c>
      <c r="M980" s="30" t="str">
        <f t="shared" si="65"/>
        <v>-</v>
      </c>
      <c r="N980" s="30" t="str">
        <f>_xlfn.IFERROR(VLOOKUP(J980,'数据'!S:T,2,0),"")</f>
        <v/>
      </c>
      <c r="P980" s="30" t="str">
        <f t="shared" si="63"/>
        <v/>
      </c>
      <c r="Q980" s="31" t="str">
        <f t="shared" si="66"/>
        <v/>
      </c>
    </row>
    <row r="981" spans="1:17" ht="15">
      <c r="A981" s="48">
        <v>979</v>
      </c>
      <c r="H981" s="30" t="str">
        <f>IF(_xlfn.IFERROR(VLOOKUP(G981,'数据'!S:T,2,0),"否")="否","否","是")</f>
        <v>否</v>
      </c>
      <c r="I981" s="31" t="str">
        <f t="shared" si="64"/>
        <v/>
      </c>
      <c r="K981" s="30" t="str">
        <f>IF(M981="-","",IF(M981&lt;&gt;"",COUNTIF($M$2:M981,M981),""))</f>
        <v/>
      </c>
      <c r="L981" s="30" t="str">
        <f>_xlfn.IFERROR(VLOOKUP(G981,'数据'!P:Q,2,0),"")</f>
        <v/>
      </c>
      <c r="M981" s="30" t="str">
        <f t="shared" si="65"/>
        <v>-</v>
      </c>
      <c r="N981" s="30" t="str">
        <f>_xlfn.IFERROR(VLOOKUP(J981,'数据'!S:T,2,0),"")</f>
        <v/>
      </c>
      <c r="P981" s="30" t="str">
        <f t="shared" si="63"/>
        <v/>
      </c>
      <c r="Q981" s="31" t="str">
        <f t="shared" si="66"/>
        <v/>
      </c>
    </row>
    <row r="982" spans="1:17" ht="15">
      <c r="A982" s="48">
        <v>980</v>
      </c>
      <c r="H982" s="30" t="str">
        <f>IF(_xlfn.IFERROR(VLOOKUP(G982,'数据'!S:T,2,0),"否")="否","否","是")</f>
        <v>否</v>
      </c>
      <c r="I982" s="31" t="str">
        <f t="shared" si="64"/>
        <v/>
      </c>
      <c r="K982" s="30" t="str">
        <f>IF(M982="-","",IF(M982&lt;&gt;"",COUNTIF($M$2:M982,M982),""))</f>
        <v/>
      </c>
      <c r="L982" s="30" t="str">
        <f>_xlfn.IFERROR(VLOOKUP(G982,'数据'!P:Q,2,0),"")</f>
        <v/>
      </c>
      <c r="M982" s="30" t="str">
        <f t="shared" si="65"/>
        <v>-</v>
      </c>
      <c r="N982" s="30" t="str">
        <f>_xlfn.IFERROR(VLOOKUP(J982,'数据'!S:T,2,0),"")</f>
        <v/>
      </c>
      <c r="P982" s="30" t="str">
        <f t="shared" si="63"/>
        <v/>
      </c>
      <c r="Q982" s="31" t="str">
        <f t="shared" si="66"/>
        <v/>
      </c>
    </row>
    <row r="983" spans="1:17" ht="15">
      <c r="A983" s="48">
        <v>981</v>
      </c>
      <c r="H983" s="30" t="str">
        <f>IF(_xlfn.IFERROR(VLOOKUP(G983,'数据'!S:T,2,0),"否")="否","否","是")</f>
        <v>否</v>
      </c>
      <c r="I983" s="31" t="str">
        <f t="shared" si="64"/>
        <v/>
      </c>
      <c r="K983" s="30" t="str">
        <f>IF(M983="-","",IF(M983&lt;&gt;"",COUNTIF($M$2:M983,M983),""))</f>
        <v/>
      </c>
      <c r="L983" s="30" t="str">
        <f>_xlfn.IFERROR(VLOOKUP(G983,'数据'!P:Q,2,0),"")</f>
        <v/>
      </c>
      <c r="M983" s="30" t="str">
        <f t="shared" si="65"/>
        <v>-</v>
      </c>
      <c r="N983" s="30" t="str">
        <f>_xlfn.IFERROR(VLOOKUP(J983,'数据'!S:T,2,0),"")</f>
        <v/>
      </c>
      <c r="P983" s="30" t="str">
        <f t="shared" si="63"/>
        <v/>
      </c>
      <c r="Q983" s="31" t="str">
        <f t="shared" si="66"/>
        <v/>
      </c>
    </row>
    <row r="984" spans="1:17" ht="15">
      <c r="A984" s="48">
        <v>982</v>
      </c>
      <c r="H984" s="30" t="str">
        <f>IF(_xlfn.IFERROR(VLOOKUP(G984,'数据'!S:T,2,0),"否")="否","否","是")</f>
        <v>否</v>
      </c>
      <c r="I984" s="31" t="str">
        <f t="shared" si="64"/>
        <v/>
      </c>
      <c r="K984" s="30" t="str">
        <f>IF(M984="-","",IF(M984&lt;&gt;"",COUNTIF($M$2:M984,M984),""))</f>
        <v/>
      </c>
      <c r="L984" s="30" t="str">
        <f>_xlfn.IFERROR(VLOOKUP(G984,'数据'!P:Q,2,0),"")</f>
        <v/>
      </c>
      <c r="M984" s="30" t="str">
        <f t="shared" si="65"/>
        <v>-</v>
      </c>
      <c r="N984" s="30" t="str">
        <f>_xlfn.IFERROR(VLOOKUP(J984,'数据'!S:T,2,0),"")</f>
        <v/>
      </c>
      <c r="P984" s="30" t="str">
        <f t="shared" si="63"/>
        <v/>
      </c>
      <c r="Q984" s="31" t="str">
        <f t="shared" si="66"/>
        <v/>
      </c>
    </row>
    <row r="985" spans="1:17" ht="15">
      <c r="A985" s="48">
        <v>983</v>
      </c>
      <c r="H985" s="30" t="str">
        <f>IF(_xlfn.IFERROR(VLOOKUP(G985,'数据'!S:T,2,0),"否")="否","否","是")</f>
        <v>否</v>
      </c>
      <c r="I985" s="31" t="str">
        <f t="shared" si="64"/>
        <v/>
      </c>
      <c r="K985" s="30" t="str">
        <f>IF(M985="-","",IF(M985&lt;&gt;"",COUNTIF($M$2:M985,M985),""))</f>
        <v/>
      </c>
      <c r="L985" s="30" t="str">
        <f>_xlfn.IFERROR(VLOOKUP(G985,'数据'!P:Q,2,0),"")</f>
        <v/>
      </c>
      <c r="M985" s="30" t="str">
        <f t="shared" si="65"/>
        <v>-</v>
      </c>
      <c r="N985" s="30" t="str">
        <f>_xlfn.IFERROR(VLOOKUP(J985,'数据'!S:T,2,0),"")</f>
        <v/>
      </c>
      <c r="P985" s="30" t="str">
        <f t="shared" si="63"/>
        <v/>
      </c>
      <c r="Q985" s="31" t="str">
        <f t="shared" si="66"/>
        <v/>
      </c>
    </row>
    <row r="986" spans="1:17" ht="15">
      <c r="A986" s="48">
        <v>984</v>
      </c>
      <c r="H986" s="30" t="str">
        <f>IF(_xlfn.IFERROR(VLOOKUP(G986,'数据'!S:T,2,0),"否")="否","否","是")</f>
        <v>否</v>
      </c>
      <c r="I986" s="31" t="str">
        <f t="shared" si="64"/>
        <v/>
      </c>
      <c r="K986" s="30" t="str">
        <f>IF(M986="-","",IF(M986&lt;&gt;"",COUNTIF($M$2:M986,M986),""))</f>
        <v/>
      </c>
      <c r="L986" s="30" t="str">
        <f>_xlfn.IFERROR(VLOOKUP(G986,'数据'!P:Q,2,0),"")</f>
        <v/>
      </c>
      <c r="M986" s="30" t="str">
        <f t="shared" si="65"/>
        <v>-</v>
      </c>
      <c r="N986" s="30" t="str">
        <f>_xlfn.IFERROR(VLOOKUP(J986,'数据'!S:T,2,0),"")</f>
        <v/>
      </c>
      <c r="P986" s="30" t="str">
        <f t="shared" si="63"/>
        <v/>
      </c>
      <c r="Q986" s="31" t="str">
        <f t="shared" si="66"/>
        <v/>
      </c>
    </row>
    <row r="987" spans="1:17" ht="15">
      <c r="A987" s="48">
        <v>985</v>
      </c>
      <c r="H987" s="30" t="str">
        <f>IF(_xlfn.IFERROR(VLOOKUP(G987,'数据'!S:T,2,0),"否")="否","否","是")</f>
        <v>否</v>
      </c>
      <c r="I987" s="31" t="str">
        <f t="shared" si="64"/>
        <v/>
      </c>
      <c r="K987" s="30" t="str">
        <f>IF(M987="-","",IF(M987&lt;&gt;"",COUNTIF($M$2:M987,M987),""))</f>
        <v/>
      </c>
      <c r="L987" s="30" t="str">
        <f>_xlfn.IFERROR(VLOOKUP(G987,'数据'!P:Q,2,0),"")</f>
        <v/>
      </c>
      <c r="M987" s="30" t="str">
        <f t="shared" si="65"/>
        <v>-</v>
      </c>
      <c r="N987" s="30" t="str">
        <f>_xlfn.IFERROR(VLOOKUP(J987,'数据'!S:T,2,0),"")</f>
        <v/>
      </c>
      <c r="P987" s="30" t="str">
        <f t="shared" si="63"/>
        <v/>
      </c>
      <c r="Q987" s="31" t="str">
        <f t="shared" si="66"/>
        <v/>
      </c>
    </row>
    <row r="988" spans="1:17" ht="15">
      <c r="A988" s="48">
        <v>986</v>
      </c>
      <c r="H988" s="30" t="str">
        <f>IF(_xlfn.IFERROR(VLOOKUP(G988,'数据'!S:T,2,0),"否")="否","否","是")</f>
        <v>否</v>
      </c>
      <c r="I988" s="31" t="str">
        <f t="shared" si="64"/>
        <v/>
      </c>
      <c r="K988" s="30" t="str">
        <f>IF(M988="-","",IF(M988&lt;&gt;"",COUNTIF($M$2:M988,M988),""))</f>
        <v/>
      </c>
      <c r="L988" s="30" t="str">
        <f>_xlfn.IFERROR(VLOOKUP(G988,'数据'!P:Q,2,0),"")</f>
        <v/>
      </c>
      <c r="M988" s="30" t="str">
        <f t="shared" si="65"/>
        <v>-</v>
      </c>
      <c r="N988" s="30" t="str">
        <f>_xlfn.IFERROR(VLOOKUP(J988,'数据'!S:T,2,0),"")</f>
        <v/>
      </c>
      <c r="P988" s="30" t="str">
        <f t="shared" si="63"/>
        <v/>
      </c>
      <c r="Q988" s="31" t="str">
        <f t="shared" si="66"/>
        <v/>
      </c>
    </row>
    <row r="989" spans="1:17" ht="15">
      <c r="A989" s="48">
        <v>987</v>
      </c>
      <c r="H989" s="30" t="str">
        <f>IF(_xlfn.IFERROR(VLOOKUP(G989,'数据'!S:T,2,0),"否")="否","否","是")</f>
        <v>否</v>
      </c>
      <c r="I989" s="31" t="str">
        <f t="shared" si="64"/>
        <v/>
      </c>
      <c r="K989" s="30" t="str">
        <f>IF(M989="-","",IF(M989&lt;&gt;"",COUNTIF($M$2:M989,M989),""))</f>
        <v/>
      </c>
      <c r="L989" s="30" t="str">
        <f>_xlfn.IFERROR(VLOOKUP(G989,'数据'!P:Q,2,0),"")</f>
        <v/>
      </c>
      <c r="M989" s="30" t="str">
        <f t="shared" si="65"/>
        <v>-</v>
      </c>
      <c r="N989" s="30" t="str">
        <f>_xlfn.IFERROR(VLOOKUP(J989,'数据'!S:T,2,0),"")</f>
        <v/>
      </c>
      <c r="P989" s="30" t="str">
        <f t="shared" si="63"/>
        <v/>
      </c>
      <c r="Q989" s="31" t="str">
        <f t="shared" si="66"/>
        <v/>
      </c>
    </row>
    <row r="990" spans="1:17" ht="15">
      <c r="A990" s="48">
        <v>988</v>
      </c>
      <c r="H990" s="30" t="str">
        <f>IF(_xlfn.IFERROR(VLOOKUP(G990,'数据'!S:T,2,0),"否")="否","否","是")</f>
        <v>否</v>
      </c>
      <c r="I990" s="31" t="str">
        <f t="shared" si="64"/>
        <v/>
      </c>
      <c r="K990" s="30" t="str">
        <f>IF(M990="-","",IF(M990&lt;&gt;"",COUNTIF($M$2:M990,M990),""))</f>
        <v/>
      </c>
      <c r="L990" s="30" t="str">
        <f>_xlfn.IFERROR(VLOOKUP(G990,'数据'!P:Q,2,0),"")</f>
        <v/>
      </c>
      <c r="M990" s="30" t="str">
        <f t="shared" si="65"/>
        <v>-</v>
      </c>
      <c r="N990" s="30" t="str">
        <f>_xlfn.IFERROR(VLOOKUP(J990,'数据'!S:T,2,0),"")</f>
        <v/>
      </c>
      <c r="P990" s="30" t="str">
        <f t="shared" si="63"/>
        <v/>
      </c>
      <c r="Q990" s="31" t="str">
        <f t="shared" si="66"/>
        <v/>
      </c>
    </row>
    <row r="991" spans="1:17" ht="15">
      <c r="A991" s="48">
        <v>989</v>
      </c>
      <c r="H991" s="30" t="str">
        <f>IF(_xlfn.IFERROR(VLOOKUP(G991,'数据'!S:T,2,0),"否")="否","否","是")</f>
        <v>否</v>
      </c>
      <c r="I991" s="31" t="str">
        <f t="shared" si="64"/>
        <v/>
      </c>
      <c r="K991" s="30" t="str">
        <f>IF(M991="-","",IF(M991&lt;&gt;"",COUNTIF($M$2:M991,M991),""))</f>
        <v/>
      </c>
      <c r="L991" s="30" t="str">
        <f>_xlfn.IFERROR(VLOOKUP(G991,'数据'!P:Q,2,0),"")</f>
        <v/>
      </c>
      <c r="M991" s="30" t="str">
        <f t="shared" si="65"/>
        <v>-</v>
      </c>
      <c r="N991" s="30" t="str">
        <f>_xlfn.IFERROR(VLOOKUP(J991,'数据'!S:T,2,0),"")</f>
        <v/>
      </c>
      <c r="P991" s="30" t="str">
        <f t="shared" si="63"/>
        <v/>
      </c>
      <c r="Q991" s="31" t="str">
        <f t="shared" si="66"/>
        <v/>
      </c>
    </row>
    <row r="992" spans="1:17" ht="15">
      <c r="A992" s="48">
        <v>990</v>
      </c>
      <c r="H992" s="30" t="str">
        <f>IF(_xlfn.IFERROR(VLOOKUP(G992,'数据'!S:T,2,0),"否")="否","否","是")</f>
        <v>否</v>
      </c>
      <c r="I992" s="31" t="str">
        <f t="shared" si="64"/>
        <v/>
      </c>
      <c r="K992" s="30" t="str">
        <f>IF(M992="-","",IF(M992&lt;&gt;"",COUNTIF($M$2:M992,M992),""))</f>
        <v/>
      </c>
      <c r="L992" s="30" t="str">
        <f>_xlfn.IFERROR(VLOOKUP(G992,'数据'!P:Q,2,0),"")</f>
        <v/>
      </c>
      <c r="M992" s="30" t="str">
        <f t="shared" si="65"/>
        <v>-</v>
      </c>
      <c r="N992" s="30" t="str">
        <f>_xlfn.IFERROR(VLOOKUP(J992,'数据'!S:T,2,0),"")</f>
        <v/>
      </c>
      <c r="P992" s="30" t="str">
        <f t="shared" si="63"/>
        <v/>
      </c>
      <c r="Q992" s="31" t="str">
        <f t="shared" si="66"/>
        <v/>
      </c>
    </row>
    <row r="993" spans="1:17" ht="15">
      <c r="A993" s="48">
        <v>991</v>
      </c>
      <c r="H993" s="30" t="str">
        <f>IF(_xlfn.IFERROR(VLOOKUP(G993,'数据'!S:T,2,0),"否")="否","否","是")</f>
        <v>否</v>
      </c>
      <c r="I993" s="31" t="str">
        <f t="shared" si="64"/>
        <v/>
      </c>
      <c r="K993" s="30" t="str">
        <f>IF(M993="-","",IF(M993&lt;&gt;"",COUNTIF($M$2:M993,M993),""))</f>
        <v/>
      </c>
      <c r="L993" s="30" t="str">
        <f>_xlfn.IFERROR(VLOOKUP(G993,'数据'!P:Q,2,0),"")</f>
        <v/>
      </c>
      <c r="M993" s="30" t="str">
        <f t="shared" si="65"/>
        <v>-</v>
      </c>
      <c r="N993" s="30" t="str">
        <f>_xlfn.IFERROR(VLOOKUP(J993,'数据'!S:T,2,0),"")</f>
        <v/>
      </c>
      <c r="P993" s="30" t="str">
        <f t="shared" si="63"/>
        <v/>
      </c>
      <c r="Q993" s="31" t="str">
        <f t="shared" si="66"/>
        <v/>
      </c>
    </row>
    <row r="994" spans="1:17" ht="15">
      <c r="A994" s="48">
        <v>992</v>
      </c>
      <c r="H994" s="30" t="str">
        <f>IF(_xlfn.IFERROR(VLOOKUP(G994,'数据'!S:T,2,0),"否")="否","否","是")</f>
        <v>否</v>
      </c>
      <c r="I994" s="31" t="str">
        <f t="shared" si="64"/>
        <v/>
      </c>
      <c r="K994" s="30" t="str">
        <f>IF(M994="-","",IF(M994&lt;&gt;"",COUNTIF($M$2:M994,M994),""))</f>
        <v/>
      </c>
      <c r="L994" s="30" t="str">
        <f>_xlfn.IFERROR(VLOOKUP(G994,'数据'!P:Q,2,0),"")</f>
        <v/>
      </c>
      <c r="M994" s="30" t="str">
        <f t="shared" si="65"/>
        <v>-</v>
      </c>
      <c r="N994" s="30" t="str">
        <f>_xlfn.IFERROR(VLOOKUP(J994,'数据'!S:T,2,0),"")</f>
        <v/>
      </c>
      <c r="P994" s="30" t="str">
        <f t="shared" si="63"/>
        <v/>
      </c>
      <c r="Q994" s="31" t="str">
        <f t="shared" si="66"/>
        <v/>
      </c>
    </row>
    <row r="995" spans="1:17" ht="15">
      <c r="A995" s="48">
        <v>993</v>
      </c>
      <c r="H995" s="30" t="str">
        <f>IF(_xlfn.IFERROR(VLOOKUP(G995,'数据'!S:T,2,0),"否")="否","否","是")</f>
        <v>否</v>
      </c>
      <c r="I995" s="31" t="str">
        <f t="shared" si="64"/>
        <v/>
      </c>
      <c r="K995" s="30" t="str">
        <f>IF(M995="-","",IF(M995&lt;&gt;"",COUNTIF($M$2:M995,M995),""))</f>
        <v/>
      </c>
      <c r="L995" s="30" t="str">
        <f>_xlfn.IFERROR(VLOOKUP(G995,'数据'!P:Q,2,0),"")</f>
        <v/>
      </c>
      <c r="M995" s="30" t="str">
        <f t="shared" si="65"/>
        <v>-</v>
      </c>
      <c r="N995" s="30" t="str">
        <f>_xlfn.IFERROR(VLOOKUP(J995,'数据'!S:T,2,0),"")</f>
        <v/>
      </c>
      <c r="P995" s="30" t="str">
        <f t="shared" si="63"/>
        <v/>
      </c>
      <c r="Q995" s="31" t="str">
        <f t="shared" si="66"/>
        <v/>
      </c>
    </row>
    <row r="996" spans="1:17" ht="15">
      <c r="A996" s="48">
        <v>994</v>
      </c>
      <c r="H996" s="30" t="str">
        <f>IF(_xlfn.IFERROR(VLOOKUP(G996,'数据'!S:T,2,0),"否")="否","否","是")</f>
        <v>否</v>
      </c>
      <c r="I996" s="31" t="str">
        <f t="shared" si="64"/>
        <v/>
      </c>
      <c r="K996" s="30" t="str">
        <f>IF(M996="-","",IF(M996&lt;&gt;"",COUNTIF($M$2:M996,M996),""))</f>
        <v/>
      </c>
      <c r="L996" s="30" t="str">
        <f>_xlfn.IFERROR(VLOOKUP(G996,'数据'!P:Q,2,0),"")</f>
        <v/>
      </c>
      <c r="M996" s="30" t="str">
        <f t="shared" si="65"/>
        <v>-</v>
      </c>
      <c r="N996" s="30" t="str">
        <f>_xlfn.IFERROR(VLOOKUP(J996,'数据'!S:T,2,0),"")</f>
        <v/>
      </c>
      <c r="P996" s="30" t="str">
        <f t="shared" si="63"/>
        <v/>
      </c>
      <c r="Q996" s="31" t="str">
        <f t="shared" si="66"/>
        <v/>
      </c>
    </row>
    <row r="997" spans="1:17" ht="15">
      <c r="A997" s="48">
        <v>995</v>
      </c>
      <c r="H997" s="30" t="str">
        <f>IF(_xlfn.IFERROR(VLOOKUP(G997,'数据'!S:T,2,0),"否")="否","否","是")</f>
        <v>否</v>
      </c>
      <c r="I997" s="31" t="str">
        <f t="shared" si="64"/>
        <v/>
      </c>
      <c r="K997" s="30" t="str">
        <f>IF(M997="-","",IF(M997&lt;&gt;"",COUNTIF($M$2:M997,M997),""))</f>
        <v/>
      </c>
      <c r="L997" s="30" t="str">
        <f>_xlfn.IFERROR(VLOOKUP(G997,'数据'!P:Q,2,0),"")</f>
        <v/>
      </c>
      <c r="M997" s="30" t="str">
        <f t="shared" si="65"/>
        <v>-</v>
      </c>
      <c r="N997" s="30" t="str">
        <f>_xlfn.IFERROR(VLOOKUP(J997,'数据'!S:T,2,0),"")</f>
        <v/>
      </c>
      <c r="P997" s="30" t="str">
        <f t="shared" si="63"/>
        <v/>
      </c>
      <c r="Q997" s="31" t="str">
        <f t="shared" si="66"/>
        <v/>
      </c>
    </row>
    <row r="998" spans="1:17" ht="15">
      <c r="A998" s="48">
        <v>996</v>
      </c>
      <c r="H998" s="30" t="str">
        <f>IF(_xlfn.IFERROR(VLOOKUP(G998,'数据'!S:T,2,0),"否")="否","否","是")</f>
        <v>否</v>
      </c>
      <c r="I998" s="31" t="str">
        <f t="shared" si="64"/>
        <v/>
      </c>
      <c r="K998" s="30" t="str">
        <f>IF(M998="-","",IF(M998&lt;&gt;"",COUNTIF($M$2:M998,M998),""))</f>
        <v/>
      </c>
      <c r="L998" s="30" t="str">
        <f>_xlfn.IFERROR(VLOOKUP(G998,'数据'!P:Q,2,0),"")</f>
        <v/>
      </c>
      <c r="M998" s="30" t="str">
        <f t="shared" si="65"/>
        <v>-</v>
      </c>
      <c r="N998" s="30" t="str">
        <f>_xlfn.IFERROR(VLOOKUP(J998,'数据'!S:T,2,0),"")</f>
        <v/>
      </c>
      <c r="P998" s="30" t="str">
        <f aca="true" t="shared" si="67" ref="P998:P1061">IF(O998=10,"D10",IF(O998=30,"D30",IF(O998="永久","Y","")))</f>
        <v/>
      </c>
      <c r="Q998" s="31" t="str">
        <f t="shared" si="66"/>
        <v/>
      </c>
    </row>
    <row r="999" spans="1:17" ht="15">
      <c r="A999" s="48">
        <v>997</v>
      </c>
      <c r="H999" s="30" t="str">
        <f>IF(_xlfn.IFERROR(VLOOKUP(G999,'数据'!S:T,2,0),"否")="否","否","是")</f>
        <v>否</v>
      </c>
      <c r="I999" s="31" t="str">
        <f aca="true" t="shared" si="68" ref="I999:I1062">IF(G999&lt;&gt;"",H999,"")</f>
        <v/>
      </c>
      <c r="K999" s="30" t="str">
        <f>IF(M999="-","",IF(M999&lt;&gt;"",COUNTIF($M$2:M999,M999),""))</f>
        <v/>
      </c>
      <c r="L999" s="30" t="str">
        <f>_xlfn.IFERROR(VLOOKUP(G999,'数据'!P:Q,2,0),"")</f>
        <v/>
      </c>
      <c r="M999" s="30" t="str">
        <f aca="true" t="shared" si="69" ref="M999:M1062">E999&amp;"-"&amp;L999&amp;N999</f>
        <v>-</v>
      </c>
      <c r="N999" s="30" t="str">
        <f>_xlfn.IFERROR(VLOOKUP(J999,'数据'!S:T,2,0),"")</f>
        <v/>
      </c>
      <c r="P999" s="30" t="str">
        <f t="shared" si="67"/>
        <v/>
      </c>
      <c r="Q999" s="31" t="str">
        <f t="shared" si="66"/>
        <v/>
      </c>
    </row>
    <row r="1000" spans="1:17" ht="15">
      <c r="A1000" s="48">
        <v>998</v>
      </c>
      <c r="H1000" s="30" t="str">
        <f>IF(_xlfn.IFERROR(VLOOKUP(G1000,'数据'!S:T,2,0),"否")="否","否","是")</f>
        <v>否</v>
      </c>
      <c r="I1000" s="31" t="str">
        <f t="shared" si="68"/>
        <v/>
      </c>
      <c r="K1000" s="30" t="str">
        <f>IF(M1000="-","",IF(M1000&lt;&gt;"",COUNTIF($M$2:M1000,M1000),""))</f>
        <v/>
      </c>
      <c r="L1000" s="30" t="str">
        <f>_xlfn.IFERROR(VLOOKUP(G1000,'数据'!P:Q,2,0),"")</f>
        <v/>
      </c>
      <c r="M1000" s="30" t="str">
        <f t="shared" si="69"/>
        <v>-</v>
      </c>
      <c r="N1000" s="30" t="str">
        <f>_xlfn.IFERROR(VLOOKUP(J1000,'数据'!S:T,2,0),"")</f>
        <v/>
      </c>
      <c r="P1000" s="30" t="str">
        <f t="shared" si="67"/>
        <v/>
      </c>
      <c r="Q1000" s="31" t="str">
        <f t="shared" si="66"/>
        <v/>
      </c>
    </row>
    <row r="1001" spans="1:17" ht="15">
      <c r="A1001" s="48">
        <v>999</v>
      </c>
      <c r="H1001" s="30" t="str">
        <f>IF(_xlfn.IFERROR(VLOOKUP(G1001,'数据'!S:T,2,0),"否")="否","否","是")</f>
        <v>否</v>
      </c>
      <c r="I1001" s="31" t="str">
        <f t="shared" si="68"/>
        <v/>
      </c>
      <c r="K1001" s="30" t="str">
        <f>IF(M1001="-","",IF(M1001&lt;&gt;"",COUNTIF($M$2:M1001,M1001),""))</f>
        <v/>
      </c>
      <c r="L1001" s="30" t="str">
        <f>_xlfn.IFERROR(VLOOKUP(G1001,'数据'!P:Q,2,0),"")</f>
        <v/>
      </c>
      <c r="M1001" s="30" t="str">
        <f t="shared" si="69"/>
        <v>-</v>
      </c>
      <c r="N1001" s="30" t="str">
        <f>_xlfn.IFERROR(VLOOKUP(J1001,'数据'!S:T,2,0),"")</f>
        <v/>
      </c>
      <c r="P1001" s="30" t="str">
        <f t="shared" si="67"/>
        <v/>
      </c>
      <c r="Q1001" s="31" t="str">
        <f t="shared" si="66"/>
        <v/>
      </c>
    </row>
    <row r="1002" spans="1:17" ht="15">
      <c r="A1002" s="48">
        <v>1000</v>
      </c>
      <c r="H1002" s="30" t="str">
        <f>IF(_xlfn.IFERROR(VLOOKUP(G1002,'数据'!S:T,2,0),"否")="否","否","是")</f>
        <v>否</v>
      </c>
      <c r="I1002" s="31" t="str">
        <f t="shared" si="68"/>
        <v/>
      </c>
      <c r="K1002" s="30" t="str">
        <f>IF(M1002="-","",IF(M1002&lt;&gt;"",COUNTIF($M$2:M1002,M1002),""))</f>
        <v/>
      </c>
      <c r="L1002" s="30" t="str">
        <f>_xlfn.IFERROR(VLOOKUP(G1002,'数据'!P:Q,2,0),"")</f>
        <v/>
      </c>
      <c r="M1002" s="30" t="str">
        <f t="shared" si="69"/>
        <v>-</v>
      </c>
      <c r="N1002" s="30" t="str">
        <f>_xlfn.IFERROR(VLOOKUP(J1002,'数据'!S:T,2,0),"")</f>
        <v/>
      </c>
      <c r="P1002" s="30" t="str">
        <f t="shared" si="67"/>
        <v/>
      </c>
      <c r="Q1002" s="31" t="str">
        <f t="shared" si="66"/>
        <v/>
      </c>
    </row>
    <row r="1003" spans="1:17" ht="15">
      <c r="A1003" s="48">
        <v>1001</v>
      </c>
      <c r="H1003" s="30" t="str">
        <f>IF(_xlfn.IFERROR(VLOOKUP(G1003,'数据'!S:T,2,0),"否")="否","否","是")</f>
        <v>否</v>
      </c>
      <c r="I1003" s="31" t="str">
        <f t="shared" si="68"/>
        <v/>
      </c>
      <c r="K1003" s="30" t="str">
        <f>IF(M1003="-","",IF(M1003&lt;&gt;"",COUNTIF($M$2:M1003,M1003),""))</f>
        <v/>
      </c>
      <c r="L1003" s="30" t="str">
        <f>_xlfn.IFERROR(VLOOKUP(G1003,'数据'!P:Q,2,0),"")</f>
        <v/>
      </c>
      <c r="M1003" s="30" t="str">
        <f t="shared" si="69"/>
        <v>-</v>
      </c>
      <c r="N1003" s="30" t="str">
        <f>_xlfn.IFERROR(VLOOKUP(J1003,'数据'!S:T,2,0),"")</f>
        <v/>
      </c>
      <c r="P1003" s="30" t="str">
        <f t="shared" si="67"/>
        <v/>
      </c>
      <c r="Q1003" s="31" t="str">
        <f t="shared" si="66"/>
        <v/>
      </c>
    </row>
    <row r="1004" spans="1:17" ht="15">
      <c r="A1004" s="48">
        <v>1002</v>
      </c>
      <c r="H1004" s="30" t="str">
        <f>IF(_xlfn.IFERROR(VLOOKUP(G1004,'数据'!S:T,2,0),"否")="否","否","是")</f>
        <v>否</v>
      </c>
      <c r="I1004" s="31" t="str">
        <f t="shared" si="68"/>
        <v/>
      </c>
      <c r="K1004" s="30" t="str">
        <f>IF(M1004="-","",IF(M1004&lt;&gt;"",COUNTIF($M$2:M1004,M1004),""))</f>
        <v/>
      </c>
      <c r="L1004" s="30" t="str">
        <f>_xlfn.IFERROR(VLOOKUP(G1004,'数据'!P:Q,2,0),"")</f>
        <v/>
      </c>
      <c r="M1004" s="30" t="str">
        <f t="shared" si="69"/>
        <v>-</v>
      </c>
      <c r="N1004" s="30" t="str">
        <f>_xlfn.IFERROR(VLOOKUP(J1004,'数据'!S:T,2,0),"")</f>
        <v/>
      </c>
      <c r="P1004" s="30" t="str">
        <f t="shared" si="67"/>
        <v/>
      </c>
      <c r="Q1004" s="31" t="str">
        <f t="shared" si="66"/>
        <v/>
      </c>
    </row>
    <row r="1005" spans="1:17" ht="15">
      <c r="A1005" s="48">
        <v>1003</v>
      </c>
      <c r="H1005" s="30" t="str">
        <f>IF(_xlfn.IFERROR(VLOOKUP(G1005,'数据'!S:T,2,0),"否")="否","否","是")</f>
        <v>否</v>
      </c>
      <c r="I1005" s="31" t="str">
        <f t="shared" si="68"/>
        <v/>
      </c>
      <c r="K1005" s="30" t="str">
        <f>IF(M1005="-","",IF(M1005&lt;&gt;"",COUNTIF($M$2:M1005,M1005),""))</f>
        <v/>
      </c>
      <c r="L1005" s="30" t="str">
        <f>_xlfn.IFERROR(VLOOKUP(G1005,'数据'!P:Q,2,0),"")</f>
        <v/>
      </c>
      <c r="M1005" s="30" t="str">
        <f t="shared" si="69"/>
        <v>-</v>
      </c>
      <c r="N1005" s="30" t="str">
        <f>_xlfn.IFERROR(VLOOKUP(J1005,'数据'!S:T,2,0),"")</f>
        <v/>
      </c>
      <c r="P1005" s="30" t="str">
        <f t="shared" si="67"/>
        <v/>
      </c>
      <c r="Q1005" s="31" t="str">
        <f t="shared" si="66"/>
        <v/>
      </c>
    </row>
    <row r="1006" spans="1:17" ht="15">
      <c r="A1006" s="48">
        <v>1004</v>
      </c>
      <c r="H1006" s="30" t="str">
        <f>IF(_xlfn.IFERROR(VLOOKUP(G1006,'数据'!S:T,2,0),"否")="否","否","是")</f>
        <v>否</v>
      </c>
      <c r="I1006" s="31" t="str">
        <f t="shared" si="68"/>
        <v/>
      </c>
      <c r="K1006" s="30" t="str">
        <f>IF(M1006="-","",IF(M1006&lt;&gt;"",COUNTIF($M$2:M1006,M1006),""))</f>
        <v/>
      </c>
      <c r="L1006" s="30" t="str">
        <f>_xlfn.IFERROR(VLOOKUP(G1006,'数据'!P:Q,2,0),"")</f>
        <v/>
      </c>
      <c r="M1006" s="30" t="str">
        <f t="shared" si="69"/>
        <v>-</v>
      </c>
      <c r="N1006" s="30" t="str">
        <f>_xlfn.IFERROR(VLOOKUP(J1006,'数据'!S:T,2,0),"")</f>
        <v/>
      </c>
      <c r="P1006" s="30" t="str">
        <f t="shared" si="67"/>
        <v/>
      </c>
      <c r="Q1006" s="31" t="str">
        <f t="shared" si="66"/>
        <v/>
      </c>
    </row>
    <row r="1007" spans="1:17" ht="15">
      <c r="A1007" s="48">
        <v>1005</v>
      </c>
      <c r="H1007" s="30" t="str">
        <f>IF(_xlfn.IFERROR(VLOOKUP(G1007,'数据'!S:T,2,0),"否")="否","否","是")</f>
        <v>否</v>
      </c>
      <c r="I1007" s="31" t="str">
        <f t="shared" si="68"/>
        <v/>
      </c>
      <c r="K1007" s="30" t="str">
        <f>IF(M1007="-","",IF(M1007&lt;&gt;"",COUNTIF($M$2:M1007,M1007),""))</f>
        <v/>
      </c>
      <c r="L1007" s="30" t="str">
        <f>_xlfn.IFERROR(VLOOKUP(G1007,'数据'!P:Q,2,0),"")</f>
        <v/>
      </c>
      <c r="M1007" s="30" t="str">
        <f t="shared" si="69"/>
        <v>-</v>
      </c>
      <c r="N1007" s="30" t="str">
        <f>_xlfn.IFERROR(VLOOKUP(J1007,'数据'!S:T,2,0),"")</f>
        <v/>
      </c>
      <c r="P1007" s="30" t="str">
        <f t="shared" si="67"/>
        <v/>
      </c>
      <c r="Q1007" s="31" t="str">
        <f t="shared" si="66"/>
        <v/>
      </c>
    </row>
    <row r="1008" spans="1:17" ht="15">
      <c r="A1008" s="48">
        <v>1006</v>
      </c>
      <c r="H1008" s="30" t="str">
        <f>IF(_xlfn.IFERROR(VLOOKUP(G1008,'数据'!S:T,2,0),"否")="否","否","是")</f>
        <v>否</v>
      </c>
      <c r="I1008" s="31" t="str">
        <f t="shared" si="68"/>
        <v/>
      </c>
      <c r="K1008" s="30" t="str">
        <f>IF(M1008="-","",IF(M1008&lt;&gt;"",COUNTIF($M$2:M1008,M1008),""))</f>
        <v/>
      </c>
      <c r="L1008" s="30" t="str">
        <f>_xlfn.IFERROR(VLOOKUP(G1008,'数据'!P:Q,2,0),"")</f>
        <v/>
      </c>
      <c r="M1008" s="30" t="str">
        <f t="shared" si="69"/>
        <v>-</v>
      </c>
      <c r="N1008" s="30" t="str">
        <f>_xlfn.IFERROR(VLOOKUP(J1008,'数据'!S:T,2,0),"")</f>
        <v/>
      </c>
      <c r="P1008" s="30" t="str">
        <f t="shared" si="67"/>
        <v/>
      </c>
      <c r="Q1008" s="31" t="str">
        <f t="shared" si="66"/>
        <v/>
      </c>
    </row>
    <row r="1009" spans="1:17" ht="15">
      <c r="A1009" s="48">
        <v>1007</v>
      </c>
      <c r="H1009" s="30" t="str">
        <f>IF(_xlfn.IFERROR(VLOOKUP(G1009,'数据'!S:T,2,0),"否")="否","否","是")</f>
        <v>否</v>
      </c>
      <c r="I1009" s="31" t="str">
        <f t="shared" si="68"/>
        <v/>
      </c>
      <c r="K1009" s="30" t="str">
        <f>IF(M1009="-","",IF(M1009&lt;&gt;"",COUNTIF($M$2:M1009,M1009),""))</f>
        <v/>
      </c>
      <c r="L1009" s="30" t="str">
        <f>_xlfn.IFERROR(VLOOKUP(G1009,'数据'!P:Q,2,0),"")</f>
        <v/>
      </c>
      <c r="M1009" s="30" t="str">
        <f t="shared" si="69"/>
        <v>-</v>
      </c>
      <c r="N1009" s="30" t="str">
        <f>_xlfn.IFERROR(VLOOKUP(J1009,'数据'!S:T,2,0),"")</f>
        <v/>
      </c>
      <c r="P1009" s="30" t="str">
        <f t="shared" si="67"/>
        <v/>
      </c>
      <c r="Q1009" s="31" t="str">
        <f t="shared" si="66"/>
        <v/>
      </c>
    </row>
    <row r="1010" spans="1:17" ht="15">
      <c r="A1010" s="48">
        <v>1008</v>
      </c>
      <c r="H1010" s="30" t="str">
        <f>IF(_xlfn.IFERROR(VLOOKUP(G1010,'数据'!S:T,2,0),"否")="否","否","是")</f>
        <v>否</v>
      </c>
      <c r="I1010" s="31" t="str">
        <f t="shared" si="68"/>
        <v/>
      </c>
      <c r="K1010" s="30" t="str">
        <f>IF(M1010="-","",IF(M1010&lt;&gt;"",COUNTIF($M$2:M1010,M1010),""))</f>
        <v/>
      </c>
      <c r="L1010" s="30" t="str">
        <f>_xlfn.IFERROR(VLOOKUP(G1010,'数据'!P:Q,2,0),"")</f>
        <v/>
      </c>
      <c r="M1010" s="30" t="str">
        <f t="shared" si="69"/>
        <v>-</v>
      </c>
      <c r="N1010" s="30" t="str">
        <f>_xlfn.IFERROR(VLOOKUP(J1010,'数据'!S:T,2,0),"")</f>
        <v/>
      </c>
      <c r="P1010" s="30" t="str">
        <f t="shared" si="67"/>
        <v/>
      </c>
      <c r="Q1010" s="31" t="str">
        <f t="shared" si="66"/>
        <v/>
      </c>
    </row>
    <row r="1011" spans="1:17" ht="15">
      <c r="A1011" s="48">
        <v>1009</v>
      </c>
      <c r="H1011" s="30" t="str">
        <f>IF(_xlfn.IFERROR(VLOOKUP(G1011,'数据'!S:T,2,0),"否")="否","否","是")</f>
        <v>否</v>
      </c>
      <c r="I1011" s="31" t="str">
        <f t="shared" si="68"/>
        <v/>
      </c>
      <c r="K1011" s="30" t="str">
        <f>IF(M1011="-","",IF(M1011&lt;&gt;"",COUNTIF($M$2:M1011,M1011),""))</f>
        <v/>
      </c>
      <c r="L1011" s="30" t="str">
        <f>_xlfn.IFERROR(VLOOKUP(G1011,'数据'!P:Q,2,0),"")</f>
        <v/>
      </c>
      <c r="M1011" s="30" t="str">
        <f t="shared" si="69"/>
        <v>-</v>
      </c>
      <c r="N1011" s="30" t="str">
        <f>_xlfn.IFERROR(VLOOKUP(J1011,'数据'!S:T,2,0),"")</f>
        <v/>
      </c>
      <c r="P1011" s="30" t="str">
        <f t="shared" si="67"/>
        <v/>
      </c>
      <c r="Q1011" s="31" t="str">
        <f t="shared" si="66"/>
        <v/>
      </c>
    </row>
    <row r="1012" spans="1:17" ht="15">
      <c r="A1012" s="48">
        <v>1010</v>
      </c>
      <c r="H1012" s="30" t="str">
        <f>IF(_xlfn.IFERROR(VLOOKUP(G1012,'数据'!S:T,2,0),"否")="否","否","是")</f>
        <v>否</v>
      </c>
      <c r="I1012" s="31" t="str">
        <f t="shared" si="68"/>
        <v/>
      </c>
      <c r="K1012" s="30" t="str">
        <f>IF(M1012="-","",IF(M1012&lt;&gt;"",COUNTIF($M$2:M1012,M1012),""))</f>
        <v/>
      </c>
      <c r="L1012" s="30" t="str">
        <f>_xlfn.IFERROR(VLOOKUP(G1012,'数据'!P:Q,2,0),"")</f>
        <v/>
      </c>
      <c r="M1012" s="30" t="str">
        <f t="shared" si="69"/>
        <v>-</v>
      </c>
      <c r="N1012" s="30" t="str">
        <f>_xlfn.IFERROR(VLOOKUP(J1012,'数据'!S:T,2,0),"")</f>
        <v/>
      </c>
      <c r="P1012" s="30" t="str">
        <f t="shared" si="67"/>
        <v/>
      </c>
      <c r="Q1012" s="31" t="str">
        <f t="shared" si="66"/>
        <v/>
      </c>
    </row>
    <row r="1013" spans="1:17" ht="15">
      <c r="A1013" s="48">
        <v>1011</v>
      </c>
      <c r="H1013" s="30" t="str">
        <f>IF(_xlfn.IFERROR(VLOOKUP(G1013,'数据'!S:T,2,0),"否")="否","否","是")</f>
        <v>否</v>
      </c>
      <c r="I1013" s="31" t="str">
        <f t="shared" si="68"/>
        <v/>
      </c>
      <c r="K1013" s="30" t="str">
        <f>IF(M1013="-","",IF(M1013&lt;&gt;"",COUNTIF($M$2:M1013,M1013),""))</f>
        <v/>
      </c>
      <c r="L1013" s="30" t="str">
        <f>_xlfn.IFERROR(VLOOKUP(G1013,'数据'!P:Q,2,0),"")</f>
        <v/>
      </c>
      <c r="M1013" s="30" t="str">
        <f t="shared" si="69"/>
        <v>-</v>
      </c>
      <c r="N1013" s="30" t="str">
        <f>_xlfn.IFERROR(VLOOKUP(J1013,'数据'!S:T,2,0),"")</f>
        <v/>
      </c>
      <c r="P1013" s="30" t="str">
        <f t="shared" si="67"/>
        <v/>
      </c>
      <c r="Q1013" s="31" t="str">
        <f t="shared" si="66"/>
        <v/>
      </c>
    </row>
    <row r="1014" spans="1:17" ht="15">
      <c r="A1014" s="48">
        <v>1012</v>
      </c>
      <c r="H1014" s="30" t="str">
        <f>IF(_xlfn.IFERROR(VLOOKUP(G1014,'数据'!S:T,2,0),"否")="否","否","是")</f>
        <v>否</v>
      </c>
      <c r="I1014" s="31" t="str">
        <f t="shared" si="68"/>
        <v/>
      </c>
      <c r="K1014" s="30" t="str">
        <f>IF(M1014="-","",IF(M1014&lt;&gt;"",COUNTIF($M$2:M1014,M1014),""))</f>
        <v/>
      </c>
      <c r="L1014" s="30" t="str">
        <f>_xlfn.IFERROR(VLOOKUP(G1014,'数据'!P:Q,2,0),"")</f>
        <v/>
      </c>
      <c r="M1014" s="30" t="str">
        <f t="shared" si="69"/>
        <v>-</v>
      </c>
      <c r="N1014" s="30" t="str">
        <f>_xlfn.IFERROR(VLOOKUP(J1014,'数据'!S:T,2,0),"")</f>
        <v/>
      </c>
      <c r="P1014" s="30" t="str">
        <f t="shared" si="67"/>
        <v/>
      </c>
      <c r="Q1014" s="31" t="str">
        <f t="shared" si="66"/>
        <v/>
      </c>
    </row>
    <row r="1015" spans="1:17" ht="15">
      <c r="A1015" s="48">
        <v>1013</v>
      </c>
      <c r="H1015" s="30" t="str">
        <f>IF(_xlfn.IFERROR(VLOOKUP(G1015,'数据'!S:T,2,0),"否")="否","否","是")</f>
        <v>否</v>
      </c>
      <c r="I1015" s="31" t="str">
        <f t="shared" si="68"/>
        <v/>
      </c>
      <c r="K1015" s="30" t="str">
        <f>IF(M1015="-","",IF(M1015&lt;&gt;"",COUNTIF($M$2:M1015,M1015),""))</f>
        <v/>
      </c>
      <c r="L1015" s="30" t="str">
        <f>_xlfn.IFERROR(VLOOKUP(G1015,'数据'!P:Q,2,0),"")</f>
        <v/>
      </c>
      <c r="M1015" s="30" t="str">
        <f t="shared" si="69"/>
        <v>-</v>
      </c>
      <c r="N1015" s="30" t="str">
        <f>_xlfn.IFERROR(VLOOKUP(J1015,'数据'!S:T,2,0),"")</f>
        <v/>
      </c>
      <c r="P1015" s="30" t="str">
        <f t="shared" si="67"/>
        <v/>
      </c>
      <c r="Q1015" s="31" t="str">
        <f t="shared" si="66"/>
        <v/>
      </c>
    </row>
    <row r="1016" spans="1:17" ht="15">
      <c r="A1016" s="48">
        <v>1014</v>
      </c>
      <c r="H1016" s="30" t="str">
        <f>IF(_xlfn.IFERROR(VLOOKUP(G1016,'数据'!S:T,2,0),"否")="否","否","是")</f>
        <v>否</v>
      </c>
      <c r="I1016" s="31" t="str">
        <f t="shared" si="68"/>
        <v/>
      </c>
      <c r="K1016" s="30" t="str">
        <f>IF(M1016="-","",IF(M1016&lt;&gt;"",COUNTIF($M$2:M1016,M1016),""))</f>
        <v/>
      </c>
      <c r="L1016" s="30" t="str">
        <f>_xlfn.IFERROR(VLOOKUP(G1016,'数据'!P:Q,2,0),"")</f>
        <v/>
      </c>
      <c r="M1016" s="30" t="str">
        <f t="shared" si="69"/>
        <v>-</v>
      </c>
      <c r="N1016" s="30" t="str">
        <f>_xlfn.IFERROR(VLOOKUP(J1016,'数据'!S:T,2,0),"")</f>
        <v/>
      </c>
      <c r="P1016" s="30" t="str">
        <f t="shared" si="67"/>
        <v/>
      </c>
      <c r="Q1016" s="31" t="str">
        <f t="shared" si="66"/>
        <v/>
      </c>
    </row>
    <row r="1017" spans="1:17" ht="15">
      <c r="A1017" s="48">
        <v>1015</v>
      </c>
      <c r="H1017" s="30" t="str">
        <f>IF(_xlfn.IFERROR(VLOOKUP(G1017,'数据'!S:T,2,0),"否")="否","否","是")</f>
        <v>否</v>
      </c>
      <c r="I1017" s="31" t="str">
        <f t="shared" si="68"/>
        <v/>
      </c>
      <c r="K1017" s="30" t="str">
        <f>IF(M1017="-","",IF(M1017&lt;&gt;"",COUNTIF($M$2:M1017,M1017),""))</f>
        <v/>
      </c>
      <c r="L1017" s="30" t="str">
        <f>_xlfn.IFERROR(VLOOKUP(G1017,'数据'!P:Q,2,0),"")</f>
        <v/>
      </c>
      <c r="M1017" s="30" t="str">
        <f t="shared" si="69"/>
        <v>-</v>
      </c>
      <c r="N1017" s="30" t="str">
        <f>_xlfn.IFERROR(VLOOKUP(J1017,'数据'!S:T,2,0),"")</f>
        <v/>
      </c>
      <c r="P1017" s="30" t="str">
        <f t="shared" si="67"/>
        <v/>
      </c>
      <c r="Q1017" s="31" t="str">
        <f t="shared" si="66"/>
        <v/>
      </c>
    </row>
    <row r="1018" spans="1:17" ht="15">
      <c r="A1018" s="48">
        <v>1016</v>
      </c>
      <c r="H1018" s="30" t="str">
        <f>IF(_xlfn.IFERROR(VLOOKUP(G1018,'数据'!S:T,2,0),"否")="否","否","是")</f>
        <v>否</v>
      </c>
      <c r="I1018" s="31" t="str">
        <f t="shared" si="68"/>
        <v/>
      </c>
      <c r="K1018" s="30" t="str">
        <f>IF(M1018="-","",IF(M1018&lt;&gt;"",COUNTIF($M$2:M1018,M1018),""))</f>
        <v/>
      </c>
      <c r="L1018" s="30" t="str">
        <f>_xlfn.IFERROR(VLOOKUP(G1018,'数据'!P:Q,2,0),"")</f>
        <v/>
      </c>
      <c r="M1018" s="30" t="str">
        <f t="shared" si="69"/>
        <v>-</v>
      </c>
      <c r="N1018" s="30" t="str">
        <f>_xlfn.IFERROR(VLOOKUP(J1018,'数据'!S:T,2,0),"")</f>
        <v/>
      </c>
      <c r="P1018" s="30" t="str">
        <f t="shared" si="67"/>
        <v/>
      </c>
      <c r="Q1018" s="31" t="str">
        <f t="shared" si="66"/>
        <v/>
      </c>
    </row>
    <row r="1019" spans="1:17" ht="15">
      <c r="A1019" s="48">
        <v>1017</v>
      </c>
      <c r="H1019" s="30" t="str">
        <f>IF(_xlfn.IFERROR(VLOOKUP(G1019,'数据'!S:T,2,0),"否")="否","否","是")</f>
        <v>否</v>
      </c>
      <c r="I1019" s="31" t="str">
        <f t="shared" si="68"/>
        <v/>
      </c>
      <c r="K1019" s="30" t="str">
        <f>IF(M1019="-","",IF(M1019&lt;&gt;"",COUNTIF($M$2:M1019,M1019),""))</f>
        <v/>
      </c>
      <c r="L1019" s="30" t="str">
        <f>_xlfn.IFERROR(VLOOKUP(G1019,'数据'!P:Q,2,0),"")</f>
        <v/>
      </c>
      <c r="M1019" s="30" t="str">
        <f t="shared" si="69"/>
        <v>-</v>
      </c>
      <c r="N1019" s="30" t="str">
        <f>_xlfn.IFERROR(VLOOKUP(J1019,'数据'!S:T,2,0),"")</f>
        <v/>
      </c>
      <c r="P1019" s="30" t="str">
        <f t="shared" si="67"/>
        <v/>
      </c>
      <c r="Q1019" s="31" t="str">
        <f t="shared" si="66"/>
        <v/>
      </c>
    </row>
    <row r="1020" spans="1:17" ht="15">
      <c r="A1020" s="48">
        <v>1018</v>
      </c>
      <c r="H1020" s="30" t="str">
        <f>IF(_xlfn.IFERROR(VLOOKUP(G1020,'数据'!S:T,2,0),"否")="否","否","是")</f>
        <v>否</v>
      </c>
      <c r="I1020" s="31" t="str">
        <f t="shared" si="68"/>
        <v/>
      </c>
      <c r="K1020" s="30" t="str">
        <f>IF(M1020="-","",IF(M1020&lt;&gt;"",COUNTIF($M$2:M1020,M1020),""))</f>
        <v/>
      </c>
      <c r="L1020" s="30" t="str">
        <f>_xlfn.IFERROR(VLOOKUP(G1020,'数据'!P:Q,2,0),"")</f>
        <v/>
      </c>
      <c r="M1020" s="30" t="str">
        <f t="shared" si="69"/>
        <v>-</v>
      </c>
      <c r="N1020" s="30" t="str">
        <f>_xlfn.IFERROR(VLOOKUP(J1020,'数据'!S:T,2,0),"")</f>
        <v/>
      </c>
      <c r="P1020" s="30" t="str">
        <f t="shared" si="67"/>
        <v/>
      </c>
      <c r="Q1020" s="31" t="str">
        <f t="shared" si="66"/>
        <v/>
      </c>
    </row>
    <row r="1021" spans="1:17" ht="15">
      <c r="A1021" s="48">
        <v>1019</v>
      </c>
      <c r="H1021" s="30" t="str">
        <f>IF(_xlfn.IFERROR(VLOOKUP(G1021,'数据'!S:T,2,0),"否")="否","否","是")</f>
        <v>否</v>
      </c>
      <c r="I1021" s="31" t="str">
        <f t="shared" si="68"/>
        <v/>
      </c>
      <c r="K1021" s="30" t="str">
        <f>IF(M1021="-","",IF(M1021&lt;&gt;"",COUNTIF($M$2:M1021,M1021),""))</f>
        <v/>
      </c>
      <c r="L1021" s="30" t="str">
        <f>_xlfn.IFERROR(VLOOKUP(G1021,'数据'!P:Q,2,0),"")</f>
        <v/>
      </c>
      <c r="M1021" s="30" t="str">
        <f t="shared" si="69"/>
        <v>-</v>
      </c>
      <c r="N1021" s="30" t="str">
        <f>_xlfn.IFERROR(VLOOKUP(J1021,'数据'!S:T,2,0),"")</f>
        <v/>
      </c>
      <c r="P1021" s="30" t="str">
        <f t="shared" si="67"/>
        <v/>
      </c>
      <c r="Q1021" s="31" t="str">
        <f t="shared" si="66"/>
        <v/>
      </c>
    </row>
    <row r="1022" spans="1:17" ht="15">
      <c r="A1022" s="48">
        <v>1020</v>
      </c>
      <c r="H1022" s="30" t="str">
        <f>IF(_xlfn.IFERROR(VLOOKUP(G1022,'数据'!S:T,2,0),"否")="否","否","是")</f>
        <v>否</v>
      </c>
      <c r="I1022" s="31" t="str">
        <f t="shared" si="68"/>
        <v/>
      </c>
      <c r="K1022" s="30" t="str">
        <f>IF(M1022="-","",IF(M1022&lt;&gt;"",COUNTIF($M$2:M1022,M1022),""))</f>
        <v/>
      </c>
      <c r="L1022" s="30" t="str">
        <f>_xlfn.IFERROR(VLOOKUP(G1022,'数据'!P:Q,2,0),"")</f>
        <v/>
      </c>
      <c r="M1022" s="30" t="str">
        <f t="shared" si="69"/>
        <v>-</v>
      </c>
      <c r="N1022" s="30" t="str">
        <f>_xlfn.IFERROR(VLOOKUP(J1022,'数据'!S:T,2,0),"")</f>
        <v/>
      </c>
      <c r="P1022" s="30" t="str">
        <f t="shared" si="67"/>
        <v/>
      </c>
      <c r="Q1022" s="31" t="str">
        <f t="shared" si="66"/>
        <v/>
      </c>
    </row>
    <row r="1023" spans="1:17" ht="15">
      <c r="A1023" s="48">
        <v>1021</v>
      </c>
      <c r="H1023" s="30" t="str">
        <f>IF(_xlfn.IFERROR(VLOOKUP(G1023,'数据'!S:T,2,0),"否")="否","否","是")</f>
        <v>否</v>
      </c>
      <c r="I1023" s="31" t="str">
        <f t="shared" si="68"/>
        <v/>
      </c>
      <c r="K1023" s="30" t="str">
        <f>IF(M1023="-","",IF(M1023&lt;&gt;"",COUNTIF($M$2:M1023,M1023),""))</f>
        <v/>
      </c>
      <c r="L1023" s="30" t="str">
        <f>_xlfn.IFERROR(VLOOKUP(G1023,'数据'!P:Q,2,0),"")</f>
        <v/>
      </c>
      <c r="M1023" s="30" t="str">
        <f t="shared" si="69"/>
        <v>-</v>
      </c>
      <c r="N1023" s="30" t="str">
        <f>_xlfn.IFERROR(VLOOKUP(J1023,'数据'!S:T,2,0),"")</f>
        <v/>
      </c>
      <c r="P1023" s="30" t="str">
        <f t="shared" si="67"/>
        <v/>
      </c>
      <c r="Q1023" s="31" t="str">
        <f t="shared" si="66"/>
        <v/>
      </c>
    </row>
    <row r="1024" spans="1:17" ht="15">
      <c r="A1024" s="48">
        <v>1022</v>
      </c>
      <c r="H1024" s="30" t="str">
        <f>IF(_xlfn.IFERROR(VLOOKUP(G1024,'数据'!S:T,2,0),"否")="否","否","是")</f>
        <v>否</v>
      </c>
      <c r="I1024" s="31" t="str">
        <f t="shared" si="68"/>
        <v/>
      </c>
      <c r="K1024" s="30" t="str">
        <f>IF(M1024="-","",IF(M1024&lt;&gt;"",COUNTIF($M$2:M1024,M1024),""))</f>
        <v/>
      </c>
      <c r="L1024" s="30" t="str">
        <f>_xlfn.IFERROR(VLOOKUP(G1024,'数据'!P:Q,2,0),"")</f>
        <v/>
      </c>
      <c r="M1024" s="30" t="str">
        <f t="shared" si="69"/>
        <v>-</v>
      </c>
      <c r="N1024" s="30" t="str">
        <f>_xlfn.IFERROR(VLOOKUP(J1024,'数据'!S:T,2,0),"")</f>
        <v/>
      </c>
      <c r="P1024" s="30" t="str">
        <f t="shared" si="67"/>
        <v/>
      </c>
      <c r="Q1024" s="31" t="str">
        <f t="shared" si="66"/>
        <v/>
      </c>
    </row>
    <row r="1025" spans="1:17" ht="15">
      <c r="A1025" s="48">
        <v>1023</v>
      </c>
      <c r="H1025" s="30" t="str">
        <f>IF(_xlfn.IFERROR(VLOOKUP(G1025,'数据'!S:T,2,0),"否")="否","否","是")</f>
        <v>否</v>
      </c>
      <c r="I1025" s="31" t="str">
        <f t="shared" si="68"/>
        <v/>
      </c>
      <c r="K1025" s="30" t="str">
        <f>IF(M1025="-","",IF(M1025&lt;&gt;"",COUNTIF($M$2:M1025,M1025),""))</f>
        <v/>
      </c>
      <c r="L1025" s="30" t="str">
        <f>_xlfn.IFERROR(VLOOKUP(G1025,'数据'!P:Q,2,0),"")</f>
        <v/>
      </c>
      <c r="M1025" s="30" t="str">
        <f t="shared" si="69"/>
        <v>-</v>
      </c>
      <c r="N1025" s="30" t="str">
        <f>_xlfn.IFERROR(VLOOKUP(J1025,'数据'!S:T,2,0),"")</f>
        <v/>
      </c>
      <c r="P1025" s="30" t="str">
        <f t="shared" si="67"/>
        <v/>
      </c>
      <c r="Q1025" s="31" t="str">
        <f t="shared" si="66"/>
        <v/>
      </c>
    </row>
    <row r="1026" spans="1:17" ht="15">
      <c r="A1026" s="48">
        <v>1024</v>
      </c>
      <c r="H1026" s="30" t="str">
        <f>IF(_xlfn.IFERROR(VLOOKUP(G1026,'数据'!S:T,2,0),"否")="否","否","是")</f>
        <v>否</v>
      </c>
      <c r="I1026" s="31" t="str">
        <f t="shared" si="68"/>
        <v/>
      </c>
      <c r="K1026" s="30" t="str">
        <f>IF(M1026="-","",IF(M1026&lt;&gt;"",COUNTIF($M$2:M1026,M1026),""))</f>
        <v/>
      </c>
      <c r="L1026" s="30" t="str">
        <f>_xlfn.IFERROR(VLOOKUP(G1026,'数据'!P:Q,2,0),"")</f>
        <v/>
      </c>
      <c r="M1026" s="30" t="str">
        <f t="shared" si="69"/>
        <v>-</v>
      </c>
      <c r="N1026" s="30" t="str">
        <f>_xlfn.IFERROR(VLOOKUP(J1026,'数据'!S:T,2,0),"")</f>
        <v/>
      </c>
      <c r="P1026" s="30" t="str">
        <f t="shared" si="67"/>
        <v/>
      </c>
      <c r="Q1026" s="31" t="str">
        <f t="shared" si="66"/>
        <v/>
      </c>
    </row>
    <row r="1027" spans="1:17" ht="15">
      <c r="A1027" s="48">
        <v>1025</v>
      </c>
      <c r="H1027" s="30" t="str">
        <f>IF(_xlfn.IFERROR(VLOOKUP(G1027,'数据'!S:T,2,0),"否")="否","否","是")</f>
        <v>否</v>
      </c>
      <c r="I1027" s="31" t="str">
        <f t="shared" si="68"/>
        <v/>
      </c>
      <c r="K1027" s="30" t="str">
        <f>IF(M1027="-","",IF(M1027&lt;&gt;"",COUNTIF($M$2:M1027,M1027),""))</f>
        <v/>
      </c>
      <c r="L1027" s="30" t="str">
        <f>_xlfn.IFERROR(VLOOKUP(G1027,'数据'!P:Q,2,0),"")</f>
        <v/>
      </c>
      <c r="M1027" s="30" t="str">
        <f t="shared" si="69"/>
        <v>-</v>
      </c>
      <c r="N1027" s="30" t="str">
        <f>_xlfn.IFERROR(VLOOKUP(J1027,'数据'!S:T,2,0),"")</f>
        <v/>
      </c>
      <c r="P1027" s="30" t="str">
        <f t="shared" si="67"/>
        <v/>
      </c>
      <c r="Q1027" s="31" t="str">
        <f t="shared" si="66"/>
        <v/>
      </c>
    </row>
    <row r="1028" spans="1:17" ht="15">
      <c r="A1028" s="48">
        <v>1026</v>
      </c>
      <c r="H1028" s="30" t="str">
        <f>IF(_xlfn.IFERROR(VLOOKUP(G1028,'数据'!S:T,2,0),"否")="否","否","是")</f>
        <v>否</v>
      </c>
      <c r="I1028" s="31" t="str">
        <f t="shared" si="68"/>
        <v/>
      </c>
      <c r="K1028" s="30" t="str">
        <f>IF(M1028="-","",IF(M1028&lt;&gt;"",COUNTIF($M$2:M1028,M1028),""))</f>
        <v/>
      </c>
      <c r="L1028" s="30" t="str">
        <f>_xlfn.IFERROR(VLOOKUP(G1028,'数据'!P:Q,2,0),"")</f>
        <v/>
      </c>
      <c r="M1028" s="30" t="str">
        <f t="shared" si="69"/>
        <v>-</v>
      </c>
      <c r="N1028" s="30" t="str">
        <f>_xlfn.IFERROR(VLOOKUP(J1028,'数据'!S:T,2,0),"")</f>
        <v/>
      </c>
      <c r="P1028" s="30" t="str">
        <f t="shared" si="67"/>
        <v/>
      </c>
      <c r="Q1028" s="31" t="str">
        <f aca="true" t="shared" si="70" ref="Q1028:Q1091">IF(L1028&lt;&gt;"",IF(N1028="",(E1028&amp;"-"&amp;L1028&amp;"-"&amp;P1028),E1028&amp;"-"&amp;L1028&amp;"•"&amp;N1028&amp;"-"&amp;P1028),"")</f>
        <v/>
      </c>
    </row>
    <row r="1029" spans="1:17" ht="15">
      <c r="A1029" s="48">
        <v>1027</v>
      </c>
      <c r="H1029" s="30" t="str">
        <f>IF(_xlfn.IFERROR(VLOOKUP(G1029,'数据'!S:T,2,0),"否")="否","否","是")</f>
        <v>否</v>
      </c>
      <c r="I1029" s="31" t="str">
        <f t="shared" si="68"/>
        <v/>
      </c>
      <c r="K1029" s="30" t="str">
        <f>IF(M1029="-","",IF(M1029&lt;&gt;"",COUNTIF($M$2:M1029,M1029),""))</f>
        <v/>
      </c>
      <c r="L1029" s="30" t="str">
        <f>_xlfn.IFERROR(VLOOKUP(G1029,'数据'!P:Q,2,0),"")</f>
        <v/>
      </c>
      <c r="M1029" s="30" t="str">
        <f t="shared" si="69"/>
        <v>-</v>
      </c>
      <c r="N1029" s="30" t="str">
        <f>_xlfn.IFERROR(VLOOKUP(J1029,'数据'!S:T,2,0),"")</f>
        <v/>
      </c>
      <c r="P1029" s="30" t="str">
        <f t="shared" si="67"/>
        <v/>
      </c>
      <c r="Q1029" s="31" t="str">
        <f t="shared" si="70"/>
        <v/>
      </c>
    </row>
    <row r="1030" spans="1:17" ht="15">
      <c r="A1030" s="48">
        <v>1028</v>
      </c>
      <c r="H1030" s="30" t="str">
        <f>IF(_xlfn.IFERROR(VLOOKUP(G1030,'数据'!S:T,2,0),"否")="否","否","是")</f>
        <v>否</v>
      </c>
      <c r="I1030" s="31" t="str">
        <f t="shared" si="68"/>
        <v/>
      </c>
      <c r="K1030" s="30" t="str">
        <f>IF(M1030="-","",IF(M1030&lt;&gt;"",COUNTIF($M$2:M1030,M1030),""))</f>
        <v/>
      </c>
      <c r="L1030" s="30" t="str">
        <f>_xlfn.IFERROR(VLOOKUP(G1030,'数据'!P:Q,2,0),"")</f>
        <v/>
      </c>
      <c r="M1030" s="30" t="str">
        <f t="shared" si="69"/>
        <v>-</v>
      </c>
      <c r="N1030" s="30" t="str">
        <f>_xlfn.IFERROR(VLOOKUP(J1030,'数据'!S:T,2,0),"")</f>
        <v/>
      </c>
      <c r="P1030" s="30" t="str">
        <f t="shared" si="67"/>
        <v/>
      </c>
      <c r="Q1030" s="31" t="str">
        <f t="shared" si="70"/>
        <v/>
      </c>
    </row>
    <row r="1031" spans="1:17" ht="15">
      <c r="A1031" s="48">
        <v>1029</v>
      </c>
      <c r="H1031" s="30" t="str">
        <f>IF(_xlfn.IFERROR(VLOOKUP(G1031,'数据'!S:T,2,0),"否")="否","否","是")</f>
        <v>否</v>
      </c>
      <c r="I1031" s="31" t="str">
        <f t="shared" si="68"/>
        <v/>
      </c>
      <c r="K1031" s="30" t="str">
        <f>IF(M1031="-","",IF(M1031&lt;&gt;"",COUNTIF($M$2:M1031,M1031),""))</f>
        <v/>
      </c>
      <c r="L1031" s="30" t="str">
        <f>_xlfn.IFERROR(VLOOKUP(G1031,'数据'!P:Q,2,0),"")</f>
        <v/>
      </c>
      <c r="M1031" s="30" t="str">
        <f t="shared" si="69"/>
        <v>-</v>
      </c>
      <c r="N1031" s="30" t="str">
        <f>_xlfn.IFERROR(VLOOKUP(J1031,'数据'!S:T,2,0),"")</f>
        <v/>
      </c>
      <c r="P1031" s="30" t="str">
        <f t="shared" si="67"/>
        <v/>
      </c>
      <c r="Q1031" s="31" t="str">
        <f t="shared" si="70"/>
        <v/>
      </c>
    </row>
    <row r="1032" spans="1:17" ht="15">
      <c r="A1032" s="48">
        <v>1030</v>
      </c>
      <c r="H1032" s="30" t="str">
        <f>IF(_xlfn.IFERROR(VLOOKUP(G1032,'数据'!S:T,2,0),"否")="否","否","是")</f>
        <v>否</v>
      </c>
      <c r="I1032" s="31" t="str">
        <f t="shared" si="68"/>
        <v/>
      </c>
      <c r="K1032" s="30" t="str">
        <f>IF(M1032="-","",IF(M1032&lt;&gt;"",COUNTIF($M$2:M1032,M1032),""))</f>
        <v/>
      </c>
      <c r="L1032" s="30" t="str">
        <f>_xlfn.IFERROR(VLOOKUP(G1032,'数据'!P:Q,2,0),"")</f>
        <v/>
      </c>
      <c r="M1032" s="30" t="str">
        <f t="shared" si="69"/>
        <v>-</v>
      </c>
      <c r="N1032" s="30" t="str">
        <f>_xlfn.IFERROR(VLOOKUP(J1032,'数据'!S:T,2,0),"")</f>
        <v/>
      </c>
      <c r="P1032" s="30" t="str">
        <f t="shared" si="67"/>
        <v/>
      </c>
      <c r="Q1032" s="31" t="str">
        <f t="shared" si="70"/>
        <v/>
      </c>
    </row>
    <row r="1033" spans="1:17" ht="15">
      <c r="A1033" s="48">
        <v>1031</v>
      </c>
      <c r="H1033" s="30" t="str">
        <f>IF(_xlfn.IFERROR(VLOOKUP(G1033,'数据'!S:T,2,0),"否")="否","否","是")</f>
        <v>否</v>
      </c>
      <c r="I1033" s="31" t="str">
        <f t="shared" si="68"/>
        <v/>
      </c>
      <c r="K1033" s="30" t="str">
        <f>IF(M1033="-","",IF(M1033&lt;&gt;"",COUNTIF($M$2:M1033,M1033),""))</f>
        <v/>
      </c>
      <c r="L1033" s="30" t="str">
        <f>_xlfn.IFERROR(VLOOKUP(G1033,'数据'!P:Q,2,0),"")</f>
        <v/>
      </c>
      <c r="M1033" s="30" t="str">
        <f t="shared" si="69"/>
        <v>-</v>
      </c>
      <c r="N1033" s="30" t="str">
        <f>_xlfn.IFERROR(VLOOKUP(J1033,'数据'!S:T,2,0),"")</f>
        <v/>
      </c>
      <c r="P1033" s="30" t="str">
        <f t="shared" si="67"/>
        <v/>
      </c>
      <c r="Q1033" s="31" t="str">
        <f t="shared" si="70"/>
        <v/>
      </c>
    </row>
    <row r="1034" spans="1:17" ht="15">
      <c r="A1034" s="48">
        <v>1032</v>
      </c>
      <c r="H1034" s="30" t="str">
        <f>IF(_xlfn.IFERROR(VLOOKUP(G1034,'数据'!S:T,2,0),"否")="否","否","是")</f>
        <v>否</v>
      </c>
      <c r="I1034" s="31" t="str">
        <f t="shared" si="68"/>
        <v/>
      </c>
      <c r="K1034" s="30" t="str">
        <f>IF(M1034="-","",IF(M1034&lt;&gt;"",COUNTIF($M$2:M1034,M1034),""))</f>
        <v/>
      </c>
      <c r="L1034" s="30" t="str">
        <f>_xlfn.IFERROR(VLOOKUP(G1034,'数据'!P:Q,2,0),"")</f>
        <v/>
      </c>
      <c r="M1034" s="30" t="str">
        <f t="shared" si="69"/>
        <v>-</v>
      </c>
      <c r="N1034" s="30" t="str">
        <f>_xlfn.IFERROR(VLOOKUP(J1034,'数据'!S:T,2,0),"")</f>
        <v/>
      </c>
      <c r="P1034" s="30" t="str">
        <f t="shared" si="67"/>
        <v/>
      </c>
      <c r="Q1034" s="31" t="str">
        <f t="shared" si="70"/>
        <v/>
      </c>
    </row>
    <row r="1035" spans="1:17" ht="15">
      <c r="A1035" s="48">
        <v>1033</v>
      </c>
      <c r="H1035" s="30" t="str">
        <f>IF(_xlfn.IFERROR(VLOOKUP(G1035,'数据'!S:T,2,0),"否")="否","否","是")</f>
        <v>否</v>
      </c>
      <c r="I1035" s="31" t="str">
        <f t="shared" si="68"/>
        <v/>
      </c>
      <c r="K1035" s="30" t="str">
        <f>IF(M1035="-","",IF(M1035&lt;&gt;"",COUNTIF($M$2:M1035,M1035),""))</f>
        <v/>
      </c>
      <c r="L1035" s="30" t="str">
        <f>_xlfn.IFERROR(VLOOKUP(G1035,'数据'!P:Q,2,0),"")</f>
        <v/>
      </c>
      <c r="M1035" s="30" t="str">
        <f t="shared" si="69"/>
        <v>-</v>
      </c>
      <c r="N1035" s="30" t="str">
        <f>_xlfn.IFERROR(VLOOKUP(J1035,'数据'!S:T,2,0),"")</f>
        <v/>
      </c>
      <c r="P1035" s="30" t="str">
        <f t="shared" si="67"/>
        <v/>
      </c>
      <c r="Q1035" s="31" t="str">
        <f t="shared" si="70"/>
        <v/>
      </c>
    </row>
    <row r="1036" spans="1:17" ht="15">
      <c r="A1036" s="48">
        <v>1034</v>
      </c>
      <c r="H1036" s="30" t="str">
        <f>IF(_xlfn.IFERROR(VLOOKUP(G1036,'数据'!S:T,2,0),"否")="否","否","是")</f>
        <v>否</v>
      </c>
      <c r="I1036" s="31" t="str">
        <f t="shared" si="68"/>
        <v/>
      </c>
      <c r="K1036" s="30" t="str">
        <f>IF(M1036="-","",IF(M1036&lt;&gt;"",COUNTIF($M$2:M1036,M1036),""))</f>
        <v/>
      </c>
      <c r="L1036" s="30" t="str">
        <f>_xlfn.IFERROR(VLOOKUP(G1036,'数据'!P:Q,2,0),"")</f>
        <v/>
      </c>
      <c r="M1036" s="30" t="str">
        <f t="shared" si="69"/>
        <v>-</v>
      </c>
      <c r="N1036" s="30" t="str">
        <f>_xlfn.IFERROR(VLOOKUP(J1036,'数据'!S:T,2,0),"")</f>
        <v/>
      </c>
      <c r="P1036" s="30" t="str">
        <f t="shared" si="67"/>
        <v/>
      </c>
      <c r="Q1036" s="31" t="str">
        <f t="shared" si="70"/>
        <v/>
      </c>
    </row>
    <row r="1037" spans="1:17" ht="15">
      <c r="A1037" s="48">
        <v>1035</v>
      </c>
      <c r="H1037" s="30" t="str">
        <f>IF(_xlfn.IFERROR(VLOOKUP(G1037,'数据'!S:T,2,0),"否")="否","否","是")</f>
        <v>否</v>
      </c>
      <c r="I1037" s="31" t="str">
        <f t="shared" si="68"/>
        <v/>
      </c>
      <c r="K1037" s="30" t="str">
        <f>IF(M1037="-","",IF(M1037&lt;&gt;"",COUNTIF($M$2:M1037,M1037),""))</f>
        <v/>
      </c>
      <c r="L1037" s="30" t="str">
        <f>_xlfn.IFERROR(VLOOKUP(G1037,'数据'!P:Q,2,0),"")</f>
        <v/>
      </c>
      <c r="M1037" s="30" t="str">
        <f t="shared" si="69"/>
        <v>-</v>
      </c>
      <c r="N1037" s="30" t="str">
        <f>_xlfn.IFERROR(VLOOKUP(J1037,'数据'!S:T,2,0),"")</f>
        <v/>
      </c>
      <c r="P1037" s="30" t="str">
        <f t="shared" si="67"/>
        <v/>
      </c>
      <c r="Q1037" s="31" t="str">
        <f t="shared" si="70"/>
        <v/>
      </c>
    </row>
    <row r="1038" spans="1:17" ht="15">
      <c r="A1038" s="48">
        <v>1036</v>
      </c>
      <c r="H1038" s="30" t="str">
        <f>IF(_xlfn.IFERROR(VLOOKUP(G1038,'数据'!S:T,2,0),"否")="否","否","是")</f>
        <v>否</v>
      </c>
      <c r="I1038" s="31" t="str">
        <f t="shared" si="68"/>
        <v/>
      </c>
      <c r="K1038" s="30" t="str">
        <f>IF(M1038="-","",IF(M1038&lt;&gt;"",COUNTIF($M$2:M1038,M1038),""))</f>
        <v/>
      </c>
      <c r="L1038" s="30" t="str">
        <f>_xlfn.IFERROR(VLOOKUP(G1038,'数据'!P:Q,2,0),"")</f>
        <v/>
      </c>
      <c r="M1038" s="30" t="str">
        <f t="shared" si="69"/>
        <v>-</v>
      </c>
      <c r="N1038" s="30" t="str">
        <f>_xlfn.IFERROR(VLOOKUP(J1038,'数据'!S:T,2,0),"")</f>
        <v/>
      </c>
      <c r="P1038" s="30" t="str">
        <f t="shared" si="67"/>
        <v/>
      </c>
      <c r="Q1038" s="31" t="str">
        <f t="shared" si="70"/>
        <v/>
      </c>
    </row>
    <row r="1039" spans="1:17" ht="15">
      <c r="A1039" s="48">
        <v>1037</v>
      </c>
      <c r="H1039" s="30" t="str">
        <f>IF(_xlfn.IFERROR(VLOOKUP(G1039,'数据'!S:T,2,0),"否")="否","否","是")</f>
        <v>否</v>
      </c>
      <c r="I1039" s="31" t="str">
        <f t="shared" si="68"/>
        <v/>
      </c>
      <c r="K1039" s="30" t="str">
        <f>IF(M1039="-","",IF(M1039&lt;&gt;"",COUNTIF($M$2:M1039,M1039),""))</f>
        <v/>
      </c>
      <c r="L1039" s="30" t="str">
        <f>_xlfn.IFERROR(VLOOKUP(G1039,'数据'!P:Q,2,0),"")</f>
        <v/>
      </c>
      <c r="M1039" s="30" t="str">
        <f t="shared" si="69"/>
        <v>-</v>
      </c>
      <c r="N1039" s="30" t="str">
        <f>_xlfn.IFERROR(VLOOKUP(J1039,'数据'!S:T,2,0),"")</f>
        <v/>
      </c>
      <c r="P1039" s="30" t="str">
        <f t="shared" si="67"/>
        <v/>
      </c>
      <c r="Q1039" s="31" t="str">
        <f t="shared" si="70"/>
        <v/>
      </c>
    </row>
    <row r="1040" spans="1:17" ht="15">
      <c r="A1040" s="48">
        <v>1038</v>
      </c>
      <c r="H1040" s="30" t="str">
        <f>IF(_xlfn.IFERROR(VLOOKUP(G1040,'数据'!S:T,2,0),"否")="否","否","是")</f>
        <v>否</v>
      </c>
      <c r="I1040" s="31" t="str">
        <f t="shared" si="68"/>
        <v/>
      </c>
      <c r="K1040" s="30" t="str">
        <f>IF(M1040="-","",IF(M1040&lt;&gt;"",COUNTIF($M$2:M1040,M1040),""))</f>
        <v/>
      </c>
      <c r="L1040" s="30" t="str">
        <f>_xlfn.IFERROR(VLOOKUP(G1040,'数据'!P:Q,2,0),"")</f>
        <v/>
      </c>
      <c r="M1040" s="30" t="str">
        <f t="shared" si="69"/>
        <v>-</v>
      </c>
      <c r="N1040" s="30" t="str">
        <f>_xlfn.IFERROR(VLOOKUP(J1040,'数据'!S:T,2,0),"")</f>
        <v/>
      </c>
      <c r="P1040" s="30" t="str">
        <f t="shared" si="67"/>
        <v/>
      </c>
      <c r="Q1040" s="31" t="str">
        <f t="shared" si="70"/>
        <v/>
      </c>
    </row>
    <row r="1041" spans="1:17" ht="15">
      <c r="A1041" s="48">
        <v>1039</v>
      </c>
      <c r="H1041" s="30" t="str">
        <f>IF(_xlfn.IFERROR(VLOOKUP(G1041,'数据'!S:T,2,0),"否")="否","否","是")</f>
        <v>否</v>
      </c>
      <c r="I1041" s="31" t="str">
        <f t="shared" si="68"/>
        <v/>
      </c>
      <c r="K1041" s="30" t="str">
        <f>IF(M1041="-","",IF(M1041&lt;&gt;"",COUNTIF($M$2:M1041,M1041),""))</f>
        <v/>
      </c>
      <c r="L1041" s="30" t="str">
        <f>_xlfn.IFERROR(VLOOKUP(G1041,'数据'!P:Q,2,0),"")</f>
        <v/>
      </c>
      <c r="M1041" s="30" t="str">
        <f t="shared" si="69"/>
        <v>-</v>
      </c>
      <c r="N1041" s="30" t="str">
        <f>_xlfn.IFERROR(VLOOKUP(J1041,'数据'!S:T,2,0),"")</f>
        <v/>
      </c>
      <c r="P1041" s="30" t="str">
        <f t="shared" si="67"/>
        <v/>
      </c>
      <c r="Q1041" s="31" t="str">
        <f t="shared" si="70"/>
        <v/>
      </c>
    </row>
    <row r="1042" spans="1:17" ht="15">
      <c r="A1042" s="48">
        <v>1040</v>
      </c>
      <c r="H1042" s="30" t="str">
        <f>IF(_xlfn.IFERROR(VLOOKUP(G1042,'数据'!S:T,2,0),"否")="否","否","是")</f>
        <v>否</v>
      </c>
      <c r="I1042" s="31" t="str">
        <f t="shared" si="68"/>
        <v/>
      </c>
      <c r="K1042" s="30" t="str">
        <f>IF(M1042="-","",IF(M1042&lt;&gt;"",COUNTIF($M$2:M1042,M1042),""))</f>
        <v/>
      </c>
      <c r="L1042" s="30" t="str">
        <f>_xlfn.IFERROR(VLOOKUP(G1042,'数据'!P:Q,2,0),"")</f>
        <v/>
      </c>
      <c r="M1042" s="30" t="str">
        <f t="shared" si="69"/>
        <v>-</v>
      </c>
      <c r="N1042" s="30" t="str">
        <f>_xlfn.IFERROR(VLOOKUP(J1042,'数据'!S:T,2,0),"")</f>
        <v/>
      </c>
      <c r="P1042" s="30" t="str">
        <f t="shared" si="67"/>
        <v/>
      </c>
      <c r="Q1042" s="31" t="str">
        <f t="shared" si="70"/>
        <v/>
      </c>
    </row>
    <row r="1043" spans="1:17" ht="15">
      <c r="A1043" s="48">
        <v>1041</v>
      </c>
      <c r="H1043" s="30" t="str">
        <f>IF(_xlfn.IFERROR(VLOOKUP(G1043,'数据'!S:T,2,0),"否")="否","否","是")</f>
        <v>否</v>
      </c>
      <c r="I1043" s="31" t="str">
        <f t="shared" si="68"/>
        <v/>
      </c>
      <c r="K1043" s="30" t="str">
        <f>IF(M1043="-","",IF(M1043&lt;&gt;"",COUNTIF($M$2:M1043,M1043),""))</f>
        <v/>
      </c>
      <c r="L1043" s="30" t="str">
        <f>_xlfn.IFERROR(VLOOKUP(G1043,'数据'!P:Q,2,0),"")</f>
        <v/>
      </c>
      <c r="M1043" s="30" t="str">
        <f t="shared" si="69"/>
        <v>-</v>
      </c>
      <c r="N1043" s="30" t="str">
        <f>_xlfn.IFERROR(VLOOKUP(J1043,'数据'!S:T,2,0),"")</f>
        <v/>
      </c>
      <c r="P1043" s="30" t="str">
        <f t="shared" si="67"/>
        <v/>
      </c>
      <c r="Q1043" s="31" t="str">
        <f t="shared" si="70"/>
        <v/>
      </c>
    </row>
    <row r="1044" spans="1:17" ht="15">
      <c r="A1044" s="48">
        <v>1042</v>
      </c>
      <c r="H1044" s="30" t="str">
        <f>IF(_xlfn.IFERROR(VLOOKUP(G1044,'数据'!S:T,2,0),"否")="否","否","是")</f>
        <v>否</v>
      </c>
      <c r="I1044" s="31" t="str">
        <f t="shared" si="68"/>
        <v/>
      </c>
      <c r="K1044" s="30" t="str">
        <f>IF(M1044="-","",IF(M1044&lt;&gt;"",COUNTIF($M$2:M1044,M1044),""))</f>
        <v/>
      </c>
      <c r="L1044" s="30" t="str">
        <f>_xlfn.IFERROR(VLOOKUP(G1044,'数据'!P:Q,2,0),"")</f>
        <v/>
      </c>
      <c r="M1044" s="30" t="str">
        <f t="shared" si="69"/>
        <v>-</v>
      </c>
      <c r="N1044" s="30" t="str">
        <f>_xlfn.IFERROR(VLOOKUP(J1044,'数据'!S:T,2,0),"")</f>
        <v/>
      </c>
      <c r="P1044" s="30" t="str">
        <f t="shared" si="67"/>
        <v/>
      </c>
      <c r="Q1044" s="31" t="str">
        <f t="shared" si="70"/>
        <v/>
      </c>
    </row>
    <row r="1045" spans="1:17" ht="15">
      <c r="A1045" s="48">
        <v>1043</v>
      </c>
      <c r="H1045" s="30" t="str">
        <f>IF(_xlfn.IFERROR(VLOOKUP(G1045,'数据'!S:T,2,0),"否")="否","否","是")</f>
        <v>否</v>
      </c>
      <c r="I1045" s="31" t="str">
        <f t="shared" si="68"/>
        <v/>
      </c>
      <c r="K1045" s="30" t="str">
        <f>IF(M1045="-","",IF(M1045&lt;&gt;"",COUNTIF($M$2:M1045,M1045),""))</f>
        <v/>
      </c>
      <c r="L1045" s="30" t="str">
        <f>_xlfn.IFERROR(VLOOKUP(G1045,'数据'!P:Q,2,0),"")</f>
        <v/>
      </c>
      <c r="M1045" s="30" t="str">
        <f t="shared" si="69"/>
        <v>-</v>
      </c>
      <c r="N1045" s="30" t="str">
        <f>_xlfn.IFERROR(VLOOKUP(J1045,'数据'!S:T,2,0),"")</f>
        <v/>
      </c>
      <c r="P1045" s="30" t="str">
        <f t="shared" si="67"/>
        <v/>
      </c>
      <c r="Q1045" s="31" t="str">
        <f t="shared" si="70"/>
        <v/>
      </c>
    </row>
    <row r="1046" spans="1:17" ht="15">
      <c r="A1046" s="48">
        <v>1044</v>
      </c>
      <c r="H1046" s="30" t="str">
        <f>IF(_xlfn.IFERROR(VLOOKUP(G1046,'数据'!S:T,2,0),"否")="否","否","是")</f>
        <v>否</v>
      </c>
      <c r="I1046" s="31" t="str">
        <f t="shared" si="68"/>
        <v/>
      </c>
      <c r="K1046" s="30" t="str">
        <f>IF(M1046="-","",IF(M1046&lt;&gt;"",COUNTIF($M$2:M1046,M1046),""))</f>
        <v/>
      </c>
      <c r="L1046" s="30" t="str">
        <f>_xlfn.IFERROR(VLOOKUP(G1046,'数据'!P:Q,2,0),"")</f>
        <v/>
      </c>
      <c r="M1046" s="30" t="str">
        <f t="shared" si="69"/>
        <v>-</v>
      </c>
      <c r="N1046" s="30" t="str">
        <f>_xlfn.IFERROR(VLOOKUP(J1046,'数据'!S:T,2,0),"")</f>
        <v/>
      </c>
      <c r="P1046" s="30" t="str">
        <f t="shared" si="67"/>
        <v/>
      </c>
      <c r="Q1046" s="31" t="str">
        <f t="shared" si="70"/>
        <v/>
      </c>
    </row>
    <row r="1047" spans="1:17" ht="15">
      <c r="A1047" s="48">
        <v>1045</v>
      </c>
      <c r="H1047" s="30" t="str">
        <f>IF(_xlfn.IFERROR(VLOOKUP(G1047,'数据'!S:T,2,0),"否")="否","否","是")</f>
        <v>否</v>
      </c>
      <c r="I1047" s="31" t="str">
        <f t="shared" si="68"/>
        <v/>
      </c>
      <c r="K1047" s="30" t="str">
        <f>IF(M1047="-","",IF(M1047&lt;&gt;"",COUNTIF($M$2:M1047,M1047),""))</f>
        <v/>
      </c>
      <c r="L1047" s="30" t="str">
        <f>_xlfn.IFERROR(VLOOKUP(G1047,'数据'!P:Q,2,0),"")</f>
        <v/>
      </c>
      <c r="M1047" s="30" t="str">
        <f t="shared" si="69"/>
        <v>-</v>
      </c>
      <c r="N1047" s="30" t="str">
        <f>_xlfn.IFERROR(VLOOKUP(J1047,'数据'!S:T,2,0),"")</f>
        <v/>
      </c>
      <c r="P1047" s="30" t="str">
        <f t="shared" si="67"/>
        <v/>
      </c>
      <c r="Q1047" s="31" t="str">
        <f t="shared" si="70"/>
        <v/>
      </c>
    </row>
    <row r="1048" spans="1:17" ht="15">
      <c r="A1048" s="48">
        <v>1046</v>
      </c>
      <c r="H1048" s="30" t="str">
        <f>IF(_xlfn.IFERROR(VLOOKUP(G1048,'数据'!S:T,2,0),"否")="否","否","是")</f>
        <v>否</v>
      </c>
      <c r="I1048" s="31" t="str">
        <f t="shared" si="68"/>
        <v/>
      </c>
      <c r="K1048" s="30" t="str">
        <f>IF(M1048="-","",IF(M1048&lt;&gt;"",COUNTIF($M$2:M1048,M1048),""))</f>
        <v/>
      </c>
      <c r="L1048" s="30" t="str">
        <f>_xlfn.IFERROR(VLOOKUP(G1048,'数据'!P:Q,2,0),"")</f>
        <v/>
      </c>
      <c r="M1048" s="30" t="str">
        <f t="shared" si="69"/>
        <v>-</v>
      </c>
      <c r="N1048" s="30" t="str">
        <f>_xlfn.IFERROR(VLOOKUP(J1048,'数据'!S:T,2,0),"")</f>
        <v/>
      </c>
      <c r="P1048" s="30" t="str">
        <f t="shared" si="67"/>
        <v/>
      </c>
      <c r="Q1048" s="31" t="str">
        <f t="shared" si="70"/>
        <v/>
      </c>
    </row>
    <row r="1049" spans="1:17" ht="15">
      <c r="A1049" s="48">
        <v>1047</v>
      </c>
      <c r="H1049" s="30" t="str">
        <f>IF(_xlfn.IFERROR(VLOOKUP(G1049,'数据'!S:T,2,0),"否")="否","否","是")</f>
        <v>否</v>
      </c>
      <c r="I1049" s="31" t="str">
        <f t="shared" si="68"/>
        <v/>
      </c>
      <c r="K1049" s="30" t="str">
        <f>IF(M1049="-","",IF(M1049&lt;&gt;"",COUNTIF($M$2:M1049,M1049),""))</f>
        <v/>
      </c>
      <c r="L1049" s="30" t="str">
        <f>_xlfn.IFERROR(VLOOKUP(G1049,'数据'!P:Q,2,0),"")</f>
        <v/>
      </c>
      <c r="M1049" s="30" t="str">
        <f t="shared" si="69"/>
        <v>-</v>
      </c>
      <c r="N1049" s="30" t="str">
        <f>_xlfn.IFERROR(VLOOKUP(J1049,'数据'!S:T,2,0),"")</f>
        <v/>
      </c>
      <c r="P1049" s="30" t="str">
        <f t="shared" si="67"/>
        <v/>
      </c>
      <c r="Q1049" s="31" t="str">
        <f t="shared" si="70"/>
        <v/>
      </c>
    </row>
    <row r="1050" spans="1:17" ht="15">
      <c r="A1050" s="48">
        <v>1048</v>
      </c>
      <c r="H1050" s="30" t="str">
        <f>IF(_xlfn.IFERROR(VLOOKUP(G1050,'数据'!S:T,2,0),"否")="否","否","是")</f>
        <v>否</v>
      </c>
      <c r="I1050" s="31" t="str">
        <f t="shared" si="68"/>
        <v/>
      </c>
      <c r="K1050" s="30" t="str">
        <f>IF(M1050="-","",IF(M1050&lt;&gt;"",COUNTIF($M$2:M1050,M1050),""))</f>
        <v/>
      </c>
      <c r="L1050" s="30" t="str">
        <f>_xlfn.IFERROR(VLOOKUP(G1050,'数据'!P:Q,2,0),"")</f>
        <v/>
      </c>
      <c r="M1050" s="30" t="str">
        <f t="shared" si="69"/>
        <v>-</v>
      </c>
      <c r="N1050" s="30" t="str">
        <f>_xlfn.IFERROR(VLOOKUP(J1050,'数据'!S:T,2,0),"")</f>
        <v/>
      </c>
      <c r="P1050" s="30" t="str">
        <f t="shared" si="67"/>
        <v/>
      </c>
      <c r="Q1050" s="31" t="str">
        <f t="shared" si="70"/>
        <v/>
      </c>
    </row>
    <row r="1051" spans="1:17" ht="15">
      <c r="A1051" s="48">
        <v>1049</v>
      </c>
      <c r="H1051" s="30" t="str">
        <f>IF(_xlfn.IFERROR(VLOOKUP(G1051,'数据'!S:T,2,0),"否")="否","否","是")</f>
        <v>否</v>
      </c>
      <c r="I1051" s="31" t="str">
        <f t="shared" si="68"/>
        <v/>
      </c>
      <c r="K1051" s="30" t="str">
        <f>IF(M1051="-","",IF(M1051&lt;&gt;"",COUNTIF($M$2:M1051,M1051),""))</f>
        <v/>
      </c>
      <c r="L1051" s="30" t="str">
        <f>_xlfn.IFERROR(VLOOKUP(G1051,'数据'!P:Q,2,0),"")</f>
        <v/>
      </c>
      <c r="M1051" s="30" t="str">
        <f t="shared" si="69"/>
        <v>-</v>
      </c>
      <c r="N1051" s="30" t="str">
        <f>_xlfn.IFERROR(VLOOKUP(J1051,'数据'!S:T,2,0),"")</f>
        <v/>
      </c>
      <c r="P1051" s="30" t="str">
        <f t="shared" si="67"/>
        <v/>
      </c>
      <c r="Q1051" s="31" t="str">
        <f t="shared" si="70"/>
        <v/>
      </c>
    </row>
    <row r="1052" spans="1:17" ht="15">
      <c r="A1052" s="48">
        <v>1050</v>
      </c>
      <c r="H1052" s="30" t="str">
        <f>IF(_xlfn.IFERROR(VLOOKUP(G1052,'数据'!S:T,2,0),"否")="否","否","是")</f>
        <v>否</v>
      </c>
      <c r="I1052" s="31" t="str">
        <f t="shared" si="68"/>
        <v/>
      </c>
      <c r="K1052" s="30" t="str">
        <f>IF(M1052="-","",IF(M1052&lt;&gt;"",COUNTIF($M$2:M1052,M1052),""))</f>
        <v/>
      </c>
      <c r="L1052" s="30" t="str">
        <f>_xlfn.IFERROR(VLOOKUP(G1052,'数据'!P:Q,2,0),"")</f>
        <v/>
      </c>
      <c r="M1052" s="30" t="str">
        <f t="shared" si="69"/>
        <v>-</v>
      </c>
      <c r="N1052" s="30" t="str">
        <f>_xlfn.IFERROR(VLOOKUP(J1052,'数据'!S:T,2,0),"")</f>
        <v/>
      </c>
      <c r="P1052" s="30" t="str">
        <f t="shared" si="67"/>
        <v/>
      </c>
      <c r="Q1052" s="31" t="str">
        <f t="shared" si="70"/>
        <v/>
      </c>
    </row>
    <row r="1053" spans="1:17" ht="15">
      <c r="A1053" s="48">
        <v>1051</v>
      </c>
      <c r="H1053" s="30" t="str">
        <f>IF(_xlfn.IFERROR(VLOOKUP(G1053,'数据'!S:T,2,0),"否")="否","否","是")</f>
        <v>否</v>
      </c>
      <c r="I1053" s="31" t="str">
        <f t="shared" si="68"/>
        <v/>
      </c>
      <c r="K1053" s="30" t="str">
        <f>IF(M1053="-","",IF(M1053&lt;&gt;"",COUNTIF($M$2:M1053,M1053),""))</f>
        <v/>
      </c>
      <c r="L1053" s="30" t="str">
        <f>_xlfn.IFERROR(VLOOKUP(G1053,'数据'!P:Q,2,0),"")</f>
        <v/>
      </c>
      <c r="M1053" s="30" t="str">
        <f t="shared" si="69"/>
        <v>-</v>
      </c>
      <c r="N1053" s="30" t="str">
        <f>_xlfn.IFERROR(VLOOKUP(J1053,'数据'!S:T,2,0),"")</f>
        <v/>
      </c>
      <c r="P1053" s="30" t="str">
        <f t="shared" si="67"/>
        <v/>
      </c>
      <c r="Q1053" s="31" t="str">
        <f t="shared" si="70"/>
        <v/>
      </c>
    </row>
    <row r="1054" spans="1:17" ht="15">
      <c r="A1054" s="48">
        <v>1052</v>
      </c>
      <c r="H1054" s="30" t="str">
        <f>IF(_xlfn.IFERROR(VLOOKUP(G1054,'数据'!S:T,2,0),"否")="否","否","是")</f>
        <v>否</v>
      </c>
      <c r="I1054" s="31" t="str">
        <f t="shared" si="68"/>
        <v/>
      </c>
      <c r="K1054" s="30" t="str">
        <f>IF(M1054="-","",IF(M1054&lt;&gt;"",COUNTIF($M$2:M1054,M1054),""))</f>
        <v/>
      </c>
      <c r="L1054" s="30" t="str">
        <f>_xlfn.IFERROR(VLOOKUP(G1054,'数据'!P:Q,2,0),"")</f>
        <v/>
      </c>
      <c r="M1054" s="30" t="str">
        <f t="shared" si="69"/>
        <v>-</v>
      </c>
      <c r="N1054" s="30" t="str">
        <f>_xlfn.IFERROR(VLOOKUP(J1054,'数据'!S:T,2,0),"")</f>
        <v/>
      </c>
      <c r="P1054" s="30" t="str">
        <f t="shared" si="67"/>
        <v/>
      </c>
      <c r="Q1054" s="31" t="str">
        <f t="shared" si="70"/>
        <v/>
      </c>
    </row>
    <row r="1055" spans="1:17" ht="15">
      <c r="A1055" s="48">
        <v>1053</v>
      </c>
      <c r="H1055" s="30" t="str">
        <f>IF(_xlfn.IFERROR(VLOOKUP(G1055,'数据'!S:T,2,0),"否")="否","否","是")</f>
        <v>否</v>
      </c>
      <c r="I1055" s="31" t="str">
        <f t="shared" si="68"/>
        <v/>
      </c>
      <c r="K1055" s="30" t="str">
        <f>IF(M1055="-","",IF(M1055&lt;&gt;"",COUNTIF($M$2:M1055,M1055),""))</f>
        <v/>
      </c>
      <c r="L1055" s="30" t="str">
        <f>_xlfn.IFERROR(VLOOKUP(G1055,'数据'!P:Q,2,0),"")</f>
        <v/>
      </c>
      <c r="M1055" s="30" t="str">
        <f t="shared" si="69"/>
        <v>-</v>
      </c>
      <c r="N1055" s="30" t="str">
        <f>_xlfn.IFERROR(VLOOKUP(J1055,'数据'!S:T,2,0),"")</f>
        <v/>
      </c>
      <c r="P1055" s="30" t="str">
        <f t="shared" si="67"/>
        <v/>
      </c>
      <c r="Q1055" s="31" t="str">
        <f t="shared" si="70"/>
        <v/>
      </c>
    </row>
    <row r="1056" spans="1:17" ht="15">
      <c r="A1056" s="48">
        <v>1054</v>
      </c>
      <c r="H1056" s="30" t="str">
        <f>IF(_xlfn.IFERROR(VLOOKUP(G1056,'数据'!S:T,2,0),"否")="否","否","是")</f>
        <v>否</v>
      </c>
      <c r="I1056" s="31" t="str">
        <f t="shared" si="68"/>
        <v/>
      </c>
      <c r="K1056" s="30" t="str">
        <f>IF(M1056="-","",IF(M1056&lt;&gt;"",COUNTIF($M$2:M1056,M1056),""))</f>
        <v/>
      </c>
      <c r="L1056" s="30" t="str">
        <f>_xlfn.IFERROR(VLOOKUP(G1056,'数据'!P:Q,2,0),"")</f>
        <v/>
      </c>
      <c r="M1056" s="30" t="str">
        <f t="shared" si="69"/>
        <v>-</v>
      </c>
      <c r="N1056" s="30" t="str">
        <f>_xlfn.IFERROR(VLOOKUP(J1056,'数据'!S:T,2,0),"")</f>
        <v/>
      </c>
      <c r="P1056" s="30" t="str">
        <f t="shared" si="67"/>
        <v/>
      </c>
      <c r="Q1056" s="31" t="str">
        <f t="shared" si="70"/>
        <v/>
      </c>
    </row>
    <row r="1057" spans="1:17" ht="15">
      <c r="A1057" s="48">
        <v>1055</v>
      </c>
      <c r="H1057" s="30" t="str">
        <f>IF(_xlfn.IFERROR(VLOOKUP(G1057,'数据'!S:T,2,0),"否")="否","否","是")</f>
        <v>否</v>
      </c>
      <c r="I1057" s="31" t="str">
        <f t="shared" si="68"/>
        <v/>
      </c>
      <c r="K1057" s="30" t="str">
        <f>IF(M1057="-","",IF(M1057&lt;&gt;"",COUNTIF($M$2:M1057,M1057),""))</f>
        <v/>
      </c>
      <c r="L1057" s="30" t="str">
        <f>_xlfn.IFERROR(VLOOKUP(G1057,'数据'!P:Q,2,0),"")</f>
        <v/>
      </c>
      <c r="M1057" s="30" t="str">
        <f t="shared" si="69"/>
        <v>-</v>
      </c>
      <c r="N1057" s="30" t="str">
        <f>_xlfn.IFERROR(VLOOKUP(J1057,'数据'!S:T,2,0),"")</f>
        <v/>
      </c>
      <c r="P1057" s="30" t="str">
        <f t="shared" si="67"/>
        <v/>
      </c>
      <c r="Q1057" s="31" t="str">
        <f t="shared" si="70"/>
        <v/>
      </c>
    </row>
    <row r="1058" spans="1:17" ht="15">
      <c r="A1058" s="48">
        <v>1056</v>
      </c>
      <c r="H1058" s="30" t="str">
        <f>IF(_xlfn.IFERROR(VLOOKUP(G1058,'数据'!S:T,2,0),"否")="否","否","是")</f>
        <v>否</v>
      </c>
      <c r="I1058" s="31" t="str">
        <f t="shared" si="68"/>
        <v/>
      </c>
      <c r="K1058" s="30" t="str">
        <f>IF(M1058="-","",IF(M1058&lt;&gt;"",COUNTIF($M$2:M1058,M1058),""))</f>
        <v/>
      </c>
      <c r="L1058" s="30" t="str">
        <f>_xlfn.IFERROR(VLOOKUP(G1058,'数据'!P:Q,2,0),"")</f>
        <v/>
      </c>
      <c r="M1058" s="30" t="str">
        <f t="shared" si="69"/>
        <v>-</v>
      </c>
      <c r="N1058" s="30" t="str">
        <f>_xlfn.IFERROR(VLOOKUP(J1058,'数据'!S:T,2,0),"")</f>
        <v/>
      </c>
      <c r="P1058" s="30" t="str">
        <f t="shared" si="67"/>
        <v/>
      </c>
      <c r="Q1058" s="31" t="str">
        <f t="shared" si="70"/>
        <v/>
      </c>
    </row>
    <row r="1059" spans="1:17" ht="15">
      <c r="A1059" s="48">
        <v>1057</v>
      </c>
      <c r="H1059" s="30" t="str">
        <f>IF(_xlfn.IFERROR(VLOOKUP(G1059,'数据'!S:T,2,0),"否")="否","否","是")</f>
        <v>否</v>
      </c>
      <c r="I1059" s="31" t="str">
        <f t="shared" si="68"/>
        <v/>
      </c>
      <c r="K1059" s="30" t="str">
        <f>IF(M1059="-","",IF(M1059&lt;&gt;"",COUNTIF($M$2:M1059,M1059),""))</f>
        <v/>
      </c>
      <c r="L1059" s="30" t="str">
        <f>_xlfn.IFERROR(VLOOKUP(G1059,'数据'!P:Q,2,0),"")</f>
        <v/>
      </c>
      <c r="M1059" s="30" t="str">
        <f t="shared" si="69"/>
        <v>-</v>
      </c>
      <c r="N1059" s="30" t="str">
        <f>_xlfn.IFERROR(VLOOKUP(J1059,'数据'!S:T,2,0),"")</f>
        <v/>
      </c>
      <c r="P1059" s="30" t="str">
        <f t="shared" si="67"/>
        <v/>
      </c>
      <c r="Q1059" s="31" t="str">
        <f t="shared" si="70"/>
        <v/>
      </c>
    </row>
    <row r="1060" spans="1:17" ht="15">
      <c r="A1060" s="48">
        <v>1058</v>
      </c>
      <c r="H1060" s="30" t="str">
        <f>IF(_xlfn.IFERROR(VLOOKUP(G1060,'数据'!S:T,2,0),"否")="否","否","是")</f>
        <v>否</v>
      </c>
      <c r="I1060" s="31" t="str">
        <f t="shared" si="68"/>
        <v/>
      </c>
      <c r="K1060" s="30" t="str">
        <f>IF(M1060="-","",IF(M1060&lt;&gt;"",COUNTIF($M$2:M1060,M1060),""))</f>
        <v/>
      </c>
      <c r="L1060" s="30" t="str">
        <f>_xlfn.IFERROR(VLOOKUP(G1060,'数据'!P:Q,2,0),"")</f>
        <v/>
      </c>
      <c r="M1060" s="30" t="str">
        <f t="shared" si="69"/>
        <v>-</v>
      </c>
      <c r="N1060" s="30" t="str">
        <f>_xlfn.IFERROR(VLOOKUP(J1060,'数据'!S:T,2,0),"")</f>
        <v/>
      </c>
      <c r="P1060" s="30" t="str">
        <f t="shared" si="67"/>
        <v/>
      </c>
      <c r="Q1060" s="31" t="str">
        <f t="shared" si="70"/>
        <v/>
      </c>
    </row>
    <row r="1061" spans="1:17" ht="15">
      <c r="A1061" s="48">
        <v>1059</v>
      </c>
      <c r="H1061" s="30" t="str">
        <f>IF(_xlfn.IFERROR(VLOOKUP(G1061,'数据'!S:T,2,0),"否")="否","否","是")</f>
        <v>否</v>
      </c>
      <c r="I1061" s="31" t="str">
        <f t="shared" si="68"/>
        <v/>
      </c>
      <c r="K1061" s="30" t="str">
        <f>IF(M1061="-","",IF(M1061&lt;&gt;"",COUNTIF($M$2:M1061,M1061),""))</f>
        <v/>
      </c>
      <c r="L1061" s="30" t="str">
        <f>_xlfn.IFERROR(VLOOKUP(G1061,'数据'!P:Q,2,0),"")</f>
        <v/>
      </c>
      <c r="M1061" s="30" t="str">
        <f t="shared" si="69"/>
        <v>-</v>
      </c>
      <c r="N1061" s="30" t="str">
        <f>_xlfn.IFERROR(VLOOKUP(J1061,'数据'!S:T,2,0),"")</f>
        <v/>
      </c>
      <c r="P1061" s="30" t="str">
        <f t="shared" si="67"/>
        <v/>
      </c>
      <c r="Q1061" s="31" t="str">
        <f t="shared" si="70"/>
        <v/>
      </c>
    </row>
    <row r="1062" spans="1:17" ht="15">
      <c r="A1062" s="48">
        <v>1060</v>
      </c>
      <c r="H1062" s="30" t="str">
        <f>IF(_xlfn.IFERROR(VLOOKUP(G1062,'数据'!S:T,2,0),"否")="否","否","是")</f>
        <v>否</v>
      </c>
      <c r="I1062" s="31" t="str">
        <f t="shared" si="68"/>
        <v/>
      </c>
      <c r="K1062" s="30" t="str">
        <f>IF(M1062="-","",IF(M1062&lt;&gt;"",COUNTIF($M$2:M1062,M1062),""))</f>
        <v/>
      </c>
      <c r="L1062" s="30" t="str">
        <f>_xlfn.IFERROR(VLOOKUP(G1062,'数据'!P:Q,2,0),"")</f>
        <v/>
      </c>
      <c r="M1062" s="30" t="str">
        <f t="shared" si="69"/>
        <v>-</v>
      </c>
      <c r="N1062" s="30" t="str">
        <f>_xlfn.IFERROR(VLOOKUP(J1062,'数据'!S:T,2,0),"")</f>
        <v/>
      </c>
      <c r="P1062" s="30" t="str">
        <f aca="true" t="shared" si="71" ref="P1062:P1125">IF(O1062=10,"D10",IF(O1062=30,"D30",IF(O1062="永久","Y","")))</f>
        <v/>
      </c>
      <c r="Q1062" s="31" t="str">
        <f t="shared" si="70"/>
        <v/>
      </c>
    </row>
    <row r="1063" spans="1:17" ht="15">
      <c r="A1063" s="48">
        <v>1061</v>
      </c>
      <c r="H1063" s="30" t="str">
        <f>IF(_xlfn.IFERROR(VLOOKUP(G1063,'数据'!S:T,2,0),"否")="否","否","是")</f>
        <v>否</v>
      </c>
      <c r="I1063" s="31" t="str">
        <f aca="true" t="shared" si="72" ref="I1063:I1126">IF(G1063&lt;&gt;"",H1063,"")</f>
        <v/>
      </c>
      <c r="K1063" s="30" t="str">
        <f>IF(M1063="-","",IF(M1063&lt;&gt;"",COUNTIF($M$2:M1063,M1063),""))</f>
        <v/>
      </c>
      <c r="L1063" s="30" t="str">
        <f>_xlfn.IFERROR(VLOOKUP(G1063,'数据'!P:Q,2,0),"")</f>
        <v/>
      </c>
      <c r="M1063" s="30" t="str">
        <f aca="true" t="shared" si="73" ref="M1063:M1126">E1063&amp;"-"&amp;L1063&amp;N1063</f>
        <v>-</v>
      </c>
      <c r="N1063" s="30" t="str">
        <f>_xlfn.IFERROR(VLOOKUP(J1063,'数据'!S:T,2,0),"")</f>
        <v/>
      </c>
      <c r="P1063" s="30" t="str">
        <f t="shared" si="71"/>
        <v/>
      </c>
      <c r="Q1063" s="31" t="str">
        <f t="shared" si="70"/>
        <v/>
      </c>
    </row>
    <row r="1064" spans="1:17" ht="15">
      <c r="A1064" s="48">
        <v>1062</v>
      </c>
      <c r="H1064" s="30" t="str">
        <f>IF(_xlfn.IFERROR(VLOOKUP(G1064,'数据'!S:T,2,0),"否")="否","否","是")</f>
        <v>否</v>
      </c>
      <c r="I1064" s="31" t="str">
        <f t="shared" si="72"/>
        <v/>
      </c>
      <c r="K1064" s="30" t="str">
        <f>IF(M1064="-","",IF(M1064&lt;&gt;"",COUNTIF($M$2:M1064,M1064),""))</f>
        <v/>
      </c>
      <c r="L1064" s="30" t="str">
        <f>_xlfn.IFERROR(VLOOKUP(G1064,'数据'!P:Q,2,0),"")</f>
        <v/>
      </c>
      <c r="M1064" s="30" t="str">
        <f t="shared" si="73"/>
        <v>-</v>
      </c>
      <c r="N1064" s="30" t="str">
        <f>_xlfn.IFERROR(VLOOKUP(J1064,'数据'!S:T,2,0),"")</f>
        <v/>
      </c>
      <c r="P1064" s="30" t="str">
        <f t="shared" si="71"/>
        <v/>
      </c>
      <c r="Q1064" s="31" t="str">
        <f t="shared" si="70"/>
        <v/>
      </c>
    </row>
    <row r="1065" spans="1:17" ht="15">
      <c r="A1065" s="48">
        <v>1063</v>
      </c>
      <c r="H1065" s="30" t="str">
        <f>IF(_xlfn.IFERROR(VLOOKUP(G1065,'数据'!S:T,2,0),"否")="否","否","是")</f>
        <v>否</v>
      </c>
      <c r="I1065" s="31" t="str">
        <f t="shared" si="72"/>
        <v/>
      </c>
      <c r="K1065" s="30" t="str">
        <f>IF(M1065="-","",IF(M1065&lt;&gt;"",COUNTIF($M$2:M1065,M1065),""))</f>
        <v/>
      </c>
      <c r="L1065" s="30" t="str">
        <f>_xlfn.IFERROR(VLOOKUP(G1065,'数据'!P:Q,2,0),"")</f>
        <v/>
      </c>
      <c r="M1065" s="30" t="str">
        <f t="shared" si="73"/>
        <v>-</v>
      </c>
      <c r="N1065" s="30" t="str">
        <f>_xlfn.IFERROR(VLOOKUP(J1065,'数据'!S:T,2,0),"")</f>
        <v/>
      </c>
      <c r="P1065" s="30" t="str">
        <f t="shared" si="71"/>
        <v/>
      </c>
      <c r="Q1065" s="31" t="str">
        <f t="shared" si="70"/>
        <v/>
      </c>
    </row>
    <row r="1066" spans="1:17" ht="15">
      <c r="A1066" s="48">
        <v>1064</v>
      </c>
      <c r="H1066" s="30" t="str">
        <f>IF(_xlfn.IFERROR(VLOOKUP(G1066,'数据'!S:T,2,0),"否")="否","否","是")</f>
        <v>否</v>
      </c>
      <c r="I1066" s="31" t="str">
        <f t="shared" si="72"/>
        <v/>
      </c>
      <c r="K1066" s="30" t="str">
        <f>IF(M1066="-","",IF(M1066&lt;&gt;"",COUNTIF($M$2:M1066,M1066),""))</f>
        <v/>
      </c>
      <c r="L1066" s="30" t="str">
        <f>_xlfn.IFERROR(VLOOKUP(G1066,'数据'!P:Q,2,0),"")</f>
        <v/>
      </c>
      <c r="M1066" s="30" t="str">
        <f t="shared" si="73"/>
        <v>-</v>
      </c>
      <c r="N1066" s="30" t="str">
        <f>_xlfn.IFERROR(VLOOKUP(J1066,'数据'!S:T,2,0),"")</f>
        <v/>
      </c>
      <c r="P1066" s="30" t="str">
        <f t="shared" si="71"/>
        <v/>
      </c>
      <c r="Q1066" s="31" t="str">
        <f t="shared" si="70"/>
        <v/>
      </c>
    </row>
    <row r="1067" spans="1:17" ht="15">
      <c r="A1067" s="48">
        <v>1065</v>
      </c>
      <c r="H1067" s="30" t="str">
        <f>IF(_xlfn.IFERROR(VLOOKUP(G1067,'数据'!S:T,2,0),"否")="否","否","是")</f>
        <v>否</v>
      </c>
      <c r="I1067" s="31" t="str">
        <f t="shared" si="72"/>
        <v/>
      </c>
      <c r="K1067" s="30" t="str">
        <f>IF(M1067="-","",IF(M1067&lt;&gt;"",COUNTIF($M$2:M1067,M1067),""))</f>
        <v/>
      </c>
      <c r="L1067" s="30" t="str">
        <f>_xlfn.IFERROR(VLOOKUP(G1067,'数据'!P:Q,2,0),"")</f>
        <v/>
      </c>
      <c r="M1067" s="30" t="str">
        <f t="shared" si="73"/>
        <v>-</v>
      </c>
      <c r="N1067" s="30" t="str">
        <f>_xlfn.IFERROR(VLOOKUP(J1067,'数据'!S:T,2,0),"")</f>
        <v/>
      </c>
      <c r="P1067" s="30" t="str">
        <f t="shared" si="71"/>
        <v/>
      </c>
      <c r="Q1067" s="31" t="str">
        <f t="shared" si="70"/>
        <v/>
      </c>
    </row>
    <row r="1068" spans="1:17" ht="15">
      <c r="A1068" s="48">
        <v>1066</v>
      </c>
      <c r="H1068" s="30" t="str">
        <f>IF(_xlfn.IFERROR(VLOOKUP(G1068,'数据'!S:T,2,0),"否")="否","否","是")</f>
        <v>否</v>
      </c>
      <c r="I1068" s="31" t="str">
        <f t="shared" si="72"/>
        <v/>
      </c>
      <c r="K1068" s="30" t="str">
        <f>IF(M1068="-","",IF(M1068&lt;&gt;"",COUNTIF($M$2:M1068,M1068),""))</f>
        <v/>
      </c>
      <c r="L1068" s="30" t="str">
        <f>_xlfn.IFERROR(VLOOKUP(G1068,'数据'!P:Q,2,0),"")</f>
        <v/>
      </c>
      <c r="M1068" s="30" t="str">
        <f t="shared" si="73"/>
        <v>-</v>
      </c>
      <c r="N1068" s="30" t="str">
        <f>_xlfn.IFERROR(VLOOKUP(J1068,'数据'!S:T,2,0),"")</f>
        <v/>
      </c>
      <c r="P1068" s="30" t="str">
        <f t="shared" si="71"/>
        <v/>
      </c>
      <c r="Q1068" s="31" t="str">
        <f t="shared" si="70"/>
        <v/>
      </c>
    </row>
    <row r="1069" spans="1:17" ht="15">
      <c r="A1069" s="48">
        <v>1067</v>
      </c>
      <c r="H1069" s="30" t="str">
        <f>IF(_xlfn.IFERROR(VLOOKUP(G1069,'数据'!S:T,2,0),"否")="否","否","是")</f>
        <v>否</v>
      </c>
      <c r="I1069" s="31" t="str">
        <f t="shared" si="72"/>
        <v/>
      </c>
      <c r="K1069" s="30" t="str">
        <f>IF(M1069="-","",IF(M1069&lt;&gt;"",COUNTIF($M$2:M1069,M1069),""))</f>
        <v/>
      </c>
      <c r="L1069" s="30" t="str">
        <f>_xlfn.IFERROR(VLOOKUP(G1069,'数据'!P:Q,2,0),"")</f>
        <v/>
      </c>
      <c r="M1069" s="30" t="str">
        <f t="shared" si="73"/>
        <v>-</v>
      </c>
      <c r="N1069" s="30" t="str">
        <f>_xlfn.IFERROR(VLOOKUP(J1069,'数据'!S:T,2,0),"")</f>
        <v/>
      </c>
      <c r="P1069" s="30" t="str">
        <f t="shared" si="71"/>
        <v/>
      </c>
      <c r="Q1069" s="31" t="str">
        <f t="shared" si="70"/>
        <v/>
      </c>
    </row>
    <row r="1070" spans="1:17" ht="15">
      <c r="A1070" s="48">
        <v>1068</v>
      </c>
      <c r="H1070" s="30" t="str">
        <f>IF(_xlfn.IFERROR(VLOOKUP(G1070,'数据'!S:T,2,0),"否")="否","否","是")</f>
        <v>否</v>
      </c>
      <c r="I1070" s="31" t="str">
        <f t="shared" si="72"/>
        <v/>
      </c>
      <c r="K1070" s="30" t="str">
        <f>IF(M1070="-","",IF(M1070&lt;&gt;"",COUNTIF($M$2:M1070,M1070),""))</f>
        <v/>
      </c>
      <c r="L1070" s="30" t="str">
        <f>_xlfn.IFERROR(VLOOKUP(G1070,'数据'!P:Q,2,0),"")</f>
        <v/>
      </c>
      <c r="M1070" s="30" t="str">
        <f t="shared" si="73"/>
        <v>-</v>
      </c>
      <c r="N1070" s="30" t="str">
        <f>_xlfn.IFERROR(VLOOKUP(J1070,'数据'!S:T,2,0),"")</f>
        <v/>
      </c>
      <c r="P1070" s="30" t="str">
        <f t="shared" si="71"/>
        <v/>
      </c>
      <c r="Q1070" s="31" t="str">
        <f t="shared" si="70"/>
        <v/>
      </c>
    </row>
    <row r="1071" spans="1:17" ht="15">
      <c r="A1071" s="48">
        <v>1069</v>
      </c>
      <c r="H1071" s="30" t="str">
        <f>IF(_xlfn.IFERROR(VLOOKUP(G1071,'数据'!S:T,2,0),"否")="否","否","是")</f>
        <v>否</v>
      </c>
      <c r="I1071" s="31" t="str">
        <f t="shared" si="72"/>
        <v/>
      </c>
      <c r="K1071" s="30" t="str">
        <f>IF(M1071="-","",IF(M1071&lt;&gt;"",COUNTIF($M$2:M1071,M1071),""))</f>
        <v/>
      </c>
      <c r="L1071" s="30" t="str">
        <f>_xlfn.IFERROR(VLOOKUP(G1071,'数据'!P:Q,2,0),"")</f>
        <v/>
      </c>
      <c r="M1071" s="30" t="str">
        <f t="shared" si="73"/>
        <v>-</v>
      </c>
      <c r="N1071" s="30" t="str">
        <f>_xlfn.IFERROR(VLOOKUP(J1071,'数据'!S:T,2,0),"")</f>
        <v/>
      </c>
      <c r="P1071" s="30" t="str">
        <f t="shared" si="71"/>
        <v/>
      </c>
      <c r="Q1071" s="31" t="str">
        <f t="shared" si="70"/>
        <v/>
      </c>
    </row>
    <row r="1072" spans="1:17" ht="15">
      <c r="A1072" s="48">
        <v>1070</v>
      </c>
      <c r="H1072" s="30" t="str">
        <f>IF(_xlfn.IFERROR(VLOOKUP(G1072,'数据'!S:T,2,0),"否")="否","否","是")</f>
        <v>否</v>
      </c>
      <c r="I1072" s="31" t="str">
        <f t="shared" si="72"/>
        <v/>
      </c>
      <c r="K1072" s="30" t="str">
        <f>IF(M1072="-","",IF(M1072&lt;&gt;"",COUNTIF($M$2:M1072,M1072),""))</f>
        <v/>
      </c>
      <c r="L1072" s="30" t="str">
        <f>_xlfn.IFERROR(VLOOKUP(G1072,'数据'!P:Q,2,0),"")</f>
        <v/>
      </c>
      <c r="M1072" s="30" t="str">
        <f t="shared" si="73"/>
        <v>-</v>
      </c>
      <c r="N1072" s="30" t="str">
        <f>_xlfn.IFERROR(VLOOKUP(J1072,'数据'!S:T,2,0),"")</f>
        <v/>
      </c>
      <c r="P1072" s="30" t="str">
        <f t="shared" si="71"/>
        <v/>
      </c>
      <c r="Q1072" s="31" t="str">
        <f t="shared" si="70"/>
        <v/>
      </c>
    </row>
    <row r="1073" spans="1:17" ht="15">
      <c r="A1073" s="48">
        <v>1071</v>
      </c>
      <c r="H1073" s="30" t="str">
        <f>IF(_xlfn.IFERROR(VLOOKUP(G1073,'数据'!S:T,2,0),"否")="否","否","是")</f>
        <v>否</v>
      </c>
      <c r="I1073" s="31" t="str">
        <f t="shared" si="72"/>
        <v/>
      </c>
      <c r="K1073" s="30" t="str">
        <f>IF(M1073="-","",IF(M1073&lt;&gt;"",COUNTIF($M$2:M1073,M1073),""))</f>
        <v/>
      </c>
      <c r="L1073" s="30" t="str">
        <f>_xlfn.IFERROR(VLOOKUP(G1073,'数据'!P:Q,2,0),"")</f>
        <v/>
      </c>
      <c r="M1073" s="30" t="str">
        <f t="shared" si="73"/>
        <v>-</v>
      </c>
      <c r="N1073" s="30" t="str">
        <f>_xlfn.IFERROR(VLOOKUP(J1073,'数据'!S:T,2,0),"")</f>
        <v/>
      </c>
      <c r="P1073" s="30" t="str">
        <f t="shared" si="71"/>
        <v/>
      </c>
      <c r="Q1073" s="31" t="str">
        <f t="shared" si="70"/>
        <v/>
      </c>
    </row>
    <row r="1074" spans="1:17" ht="15">
      <c r="A1074" s="48">
        <v>1072</v>
      </c>
      <c r="H1074" s="30" t="str">
        <f>IF(_xlfn.IFERROR(VLOOKUP(G1074,'数据'!S:T,2,0),"否")="否","否","是")</f>
        <v>否</v>
      </c>
      <c r="I1074" s="31" t="str">
        <f t="shared" si="72"/>
        <v/>
      </c>
      <c r="K1074" s="30" t="str">
        <f>IF(M1074="-","",IF(M1074&lt;&gt;"",COUNTIF($M$2:M1074,M1074),""))</f>
        <v/>
      </c>
      <c r="L1074" s="30" t="str">
        <f>_xlfn.IFERROR(VLOOKUP(G1074,'数据'!P:Q,2,0),"")</f>
        <v/>
      </c>
      <c r="M1074" s="30" t="str">
        <f t="shared" si="73"/>
        <v>-</v>
      </c>
      <c r="N1074" s="30" t="str">
        <f>_xlfn.IFERROR(VLOOKUP(J1074,'数据'!S:T,2,0),"")</f>
        <v/>
      </c>
      <c r="P1074" s="30" t="str">
        <f t="shared" si="71"/>
        <v/>
      </c>
      <c r="Q1074" s="31" t="str">
        <f t="shared" si="70"/>
        <v/>
      </c>
    </row>
    <row r="1075" spans="1:17" ht="15">
      <c r="A1075" s="48">
        <v>1073</v>
      </c>
      <c r="H1075" s="30" t="str">
        <f>IF(_xlfn.IFERROR(VLOOKUP(G1075,'数据'!S:T,2,0),"否")="否","否","是")</f>
        <v>否</v>
      </c>
      <c r="I1075" s="31" t="str">
        <f t="shared" si="72"/>
        <v/>
      </c>
      <c r="K1075" s="30" t="str">
        <f>IF(M1075="-","",IF(M1075&lt;&gt;"",COUNTIF($M$2:M1075,M1075),""))</f>
        <v/>
      </c>
      <c r="L1075" s="30" t="str">
        <f>_xlfn.IFERROR(VLOOKUP(G1075,'数据'!P:Q,2,0),"")</f>
        <v/>
      </c>
      <c r="M1075" s="30" t="str">
        <f t="shared" si="73"/>
        <v>-</v>
      </c>
      <c r="N1075" s="30" t="str">
        <f>_xlfn.IFERROR(VLOOKUP(J1075,'数据'!S:T,2,0),"")</f>
        <v/>
      </c>
      <c r="P1075" s="30" t="str">
        <f t="shared" si="71"/>
        <v/>
      </c>
      <c r="Q1075" s="31" t="str">
        <f t="shared" si="70"/>
        <v/>
      </c>
    </row>
    <row r="1076" spans="1:17" ht="15">
      <c r="A1076" s="48">
        <v>1074</v>
      </c>
      <c r="H1076" s="30" t="str">
        <f>IF(_xlfn.IFERROR(VLOOKUP(G1076,'数据'!S:T,2,0),"否")="否","否","是")</f>
        <v>否</v>
      </c>
      <c r="I1076" s="31" t="str">
        <f t="shared" si="72"/>
        <v/>
      </c>
      <c r="K1076" s="30" t="str">
        <f>IF(M1076="-","",IF(M1076&lt;&gt;"",COUNTIF($M$2:M1076,M1076),""))</f>
        <v/>
      </c>
      <c r="L1076" s="30" t="str">
        <f>_xlfn.IFERROR(VLOOKUP(G1076,'数据'!P:Q,2,0),"")</f>
        <v/>
      </c>
      <c r="M1076" s="30" t="str">
        <f t="shared" si="73"/>
        <v>-</v>
      </c>
      <c r="N1076" s="30" t="str">
        <f>_xlfn.IFERROR(VLOOKUP(J1076,'数据'!S:T,2,0),"")</f>
        <v/>
      </c>
      <c r="P1076" s="30" t="str">
        <f t="shared" si="71"/>
        <v/>
      </c>
      <c r="Q1076" s="31" t="str">
        <f t="shared" si="70"/>
        <v/>
      </c>
    </row>
    <row r="1077" spans="1:17" ht="15">
      <c r="A1077" s="48">
        <v>1075</v>
      </c>
      <c r="H1077" s="30" t="str">
        <f>IF(_xlfn.IFERROR(VLOOKUP(G1077,'数据'!S:T,2,0),"否")="否","否","是")</f>
        <v>否</v>
      </c>
      <c r="I1077" s="31" t="str">
        <f t="shared" si="72"/>
        <v/>
      </c>
      <c r="K1077" s="30" t="str">
        <f>IF(M1077="-","",IF(M1077&lt;&gt;"",COUNTIF($M$2:M1077,M1077),""))</f>
        <v/>
      </c>
      <c r="L1077" s="30" t="str">
        <f>_xlfn.IFERROR(VLOOKUP(G1077,'数据'!P:Q,2,0),"")</f>
        <v/>
      </c>
      <c r="M1077" s="30" t="str">
        <f t="shared" si="73"/>
        <v>-</v>
      </c>
      <c r="N1077" s="30" t="str">
        <f>_xlfn.IFERROR(VLOOKUP(J1077,'数据'!S:T,2,0),"")</f>
        <v/>
      </c>
      <c r="P1077" s="30" t="str">
        <f t="shared" si="71"/>
        <v/>
      </c>
      <c r="Q1077" s="31" t="str">
        <f t="shared" si="70"/>
        <v/>
      </c>
    </row>
    <row r="1078" spans="1:17" ht="15">
      <c r="A1078" s="48">
        <v>1076</v>
      </c>
      <c r="H1078" s="30" t="str">
        <f>IF(_xlfn.IFERROR(VLOOKUP(G1078,'数据'!S:T,2,0),"否")="否","否","是")</f>
        <v>否</v>
      </c>
      <c r="I1078" s="31" t="str">
        <f t="shared" si="72"/>
        <v/>
      </c>
      <c r="K1078" s="30" t="str">
        <f>IF(M1078="-","",IF(M1078&lt;&gt;"",COUNTIF($M$2:M1078,M1078),""))</f>
        <v/>
      </c>
      <c r="L1078" s="30" t="str">
        <f>_xlfn.IFERROR(VLOOKUP(G1078,'数据'!P:Q,2,0),"")</f>
        <v/>
      </c>
      <c r="M1078" s="30" t="str">
        <f t="shared" si="73"/>
        <v>-</v>
      </c>
      <c r="N1078" s="30" t="str">
        <f>_xlfn.IFERROR(VLOOKUP(J1078,'数据'!S:T,2,0),"")</f>
        <v/>
      </c>
      <c r="P1078" s="30" t="str">
        <f t="shared" si="71"/>
        <v/>
      </c>
      <c r="Q1078" s="31" t="str">
        <f t="shared" si="70"/>
        <v/>
      </c>
    </row>
    <row r="1079" spans="1:17" ht="15">
      <c r="A1079" s="48">
        <v>1077</v>
      </c>
      <c r="H1079" s="30" t="str">
        <f>IF(_xlfn.IFERROR(VLOOKUP(G1079,'数据'!S:T,2,0),"否")="否","否","是")</f>
        <v>否</v>
      </c>
      <c r="I1079" s="31" t="str">
        <f t="shared" si="72"/>
        <v/>
      </c>
      <c r="K1079" s="30" t="str">
        <f>IF(M1079="-","",IF(M1079&lt;&gt;"",COUNTIF($M$2:M1079,M1079),""))</f>
        <v/>
      </c>
      <c r="L1079" s="30" t="str">
        <f>_xlfn.IFERROR(VLOOKUP(G1079,'数据'!P:Q,2,0),"")</f>
        <v/>
      </c>
      <c r="M1079" s="30" t="str">
        <f t="shared" si="73"/>
        <v>-</v>
      </c>
      <c r="N1079" s="30" t="str">
        <f>_xlfn.IFERROR(VLOOKUP(J1079,'数据'!S:T,2,0),"")</f>
        <v/>
      </c>
      <c r="P1079" s="30" t="str">
        <f t="shared" si="71"/>
        <v/>
      </c>
      <c r="Q1079" s="31" t="str">
        <f t="shared" si="70"/>
        <v/>
      </c>
    </row>
    <row r="1080" spans="1:17" ht="15">
      <c r="A1080" s="48">
        <v>1078</v>
      </c>
      <c r="H1080" s="30" t="str">
        <f>IF(_xlfn.IFERROR(VLOOKUP(G1080,'数据'!S:T,2,0),"否")="否","否","是")</f>
        <v>否</v>
      </c>
      <c r="I1080" s="31" t="str">
        <f t="shared" si="72"/>
        <v/>
      </c>
      <c r="K1080" s="30" t="str">
        <f>IF(M1080="-","",IF(M1080&lt;&gt;"",COUNTIF($M$2:M1080,M1080),""))</f>
        <v/>
      </c>
      <c r="L1080" s="30" t="str">
        <f>_xlfn.IFERROR(VLOOKUP(G1080,'数据'!P:Q,2,0),"")</f>
        <v/>
      </c>
      <c r="M1080" s="30" t="str">
        <f t="shared" si="73"/>
        <v>-</v>
      </c>
      <c r="N1080" s="30" t="str">
        <f>_xlfn.IFERROR(VLOOKUP(J1080,'数据'!S:T,2,0),"")</f>
        <v/>
      </c>
      <c r="P1080" s="30" t="str">
        <f t="shared" si="71"/>
        <v/>
      </c>
      <c r="Q1080" s="31" t="str">
        <f t="shared" si="70"/>
        <v/>
      </c>
    </row>
    <row r="1081" spans="1:17" ht="15">
      <c r="A1081" s="48">
        <v>1079</v>
      </c>
      <c r="H1081" s="30" t="str">
        <f>IF(_xlfn.IFERROR(VLOOKUP(G1081,'数据'!S:T,2,0),"否")="否","否","是")</f>
        <v>否</v>
      </c>
      <c r="I1081" s="31" t="str">
        <f t="shared" si="72"/>
        <v/>
      </c>
      <c r="K1081" s="30" t="str">
        <f>IF(M1081="-","",IF(M1081&lt;&gt;"",COUNTIF($M$2:M1081,M1081),""))</f>
        <v/>
      </c>
      <c r="L1081" s="30" t="str">
        <f>_xlfn.IFERROR(VLOOKUP(G1081,'数据'!P:Q,2,0),"")</f>
        <v/>
      </c>
      <c r="M1081" s="30" t="str">
        <f t="shared" si="73"/>
        <v>-</v>
      </c>
      <c r="N1081" s="30" t="str">
        <f>_xlfn.IFERROR(VLOOKUP(J1081,'数据'!S:T,2,0),"")</f>
        <v/>
      </c>
      <c r="P1081" s="30" t="str">
        <f t="shared" si="71"/>
        <v/>
      </c>
      <c r="Q1081" s="31" t="str">
        <f t="shared" si="70"/>
        <v/>
      </c>
    </row>
    <row r="1082" spans="1:17" ht="15">
      <c r="A1082" s="48">
        <v>1080</v>
      </c>
      <c r="H1082" s="30" t="str">
        <f>IF(_xlfn.IFERROR(VLOOKUP(G1082,'数据'!S:T,2,0),"否")="否","否","是")</f>
        <v>否</v>
      </c>
      <c r="I1082" s="31" t="str">
        <f t="shared" si="72"/>
        <v/>
      </c>
      <c r="K1082" s="30" t="str">
        <f>IF(M1082="-","",IF(M1082&lt;&gt;"",COUNTIF($M$2:M1082,M1082),""))</f>
        <v/>
      </c>
      <c r="L1082" s="30" t="str">
        <f>_xlfn.IFERROR(VLOOKUP(G1082,'数据'!P:Q,2,0),"")</f>
        <v/>
      </c>
      <c r="M1082" s="30" t="str">
        <f t="shared" si="73"/>
        <v>-</v>
      </c>
      <c r="N1082" s="30" t="str">
        <f>_xlfn.IFERROR(VLOOKUP(J1082,'数据'!S:T,2,0),"")</f>
        <v/>
      </c>
      <c r="P1082" s="30" t="str">
        <f t="shared" si="71"/>
        <v/>
      </c>
      <c r="Q1082" s="31" t="str">
        <f t="shared" si="70"/>
        <v/>
      </c>
    </row>
    <row r="1083" spans="1:17" ht="15">
      <c r="A1083" s="48">
        <v>1081</v>
      </c>
      <c r="H1083" s="30" t="str">
        <f>IF(_xlfn.IFERROR(VLOOKUP(G1083,'数据'!S:T,2,0),"否")="否","否","是")</f>
        <v>否</v>
      </c>
      <c r="I1083" s="31" t="str">
        <f t="shared" si="72"/>
        <v/>
      </c>
      <c r="K1083" s="30" t="str">
        <f>IF(M1083="-","",IF(M1083&lt;&gt;"",COUNTIF($M$2:M1083,M1083),""))</f>
        <v/>
      </c>
      <c r="L1083" s="30" t="str">
        <f>_xlfn.IFERROR(VLOOKUP(G1083,'数据'!P:Q,2,0),"")</f>
        <v/>
      </c>
      <c r="M1083" s="30" t="str">
        <f t="shared" si="73"/>
        <v>-</v>
      </c>
      <c r="N1083" s="30" t="str">
        <f>_xlfn.IFERROR(VLOOKUP(J1083,'数据'!S:T,2,0),"")</f>
        <v/>
      </c>
      <c r="P1083" s="30" t="str">
        <f t="shared" si="71"/>
        <v/>
      </c>
      <c r="Q1083" s="31" t="str">
        <f t="shared" si="70"/>
        <v/>
      </c>
    </row>
    <row r="1084" spans="1:17" ht="15">
      <c r="A1084" s="48">
        <v>1082</v>
      </c>
      <c r="H1084" s="30" t="str">
        <f>IF(_xlfn.IFERROR(VLOOKUP(G1084,'数据'!S:T,2,0),"否")="否","否","是")</f>
        <v>否</v>
      </c>
      <c r="I1084" s="31" t="str">
        <f t="shared" si="72"/>
        <v/>
      </c>
      <c r="K1084" s="30" t="str">
        <f>IF(M1084="-","",IF(M1084&lt;&gt;"",COUNTIF($M$2:M1084,M1084),""))</f>
        <v/>
      </c>
      <c r="L1084" s="30" t="str">
        <f>_xlfn.IFERROR(VLOOKUP(G1084,'数据'!P:Q,2,0),"")</f>
        <v/>
      </c>
      <c r="M1084" s="30" t="str">
        <f t="shared" si="73"/>
        <v>-</v>
      </c>
      <c r="N1084" s="30" t="str">
        <f>_xlfn.IFERROR(VLOOKUP(J1084,'数据'!S:T,2,0),"")</f>
        <v/>
      </c>
      <c r="P1084" s="30" t="str">
        <f t="shared" si="71"/>
        <v/>
      </c>
      <c r="Q1084" s="31" t="str">
        <f t="shared" si="70"/>
        <v/>
      </c>
    </row>
    <row r="1085" spans="1:17" ht="15">
      <c r="A1085" s="48">
        <v>1083</v>
      </c>
      <c r="H1085" s="30" t="str">
        <f>IF(_xlfn.IFERROR(VLOOKUP(G1085,'数据'!S:T,2,0),"否")="否","否","是")</f>
        <v>否</v>
      </c>
      <c r="I1085" s="31" t="str">
        <f t="shared" si="72"/>
        <v/>
      </c>
      <c r="K1085" s="30" t="str">
        <f>IF(M1085="-","",IF(M1085&lt;&gt;"",COUNTIF($M$2:M1085,M1085),""))</f>
        <v/>
      </c>
      <c r="L1085" s="30" t="str">
        <f>_xlfn.IFERROR(VLOOKUP(G1085,'数据'!P:Q,2,0),"")</f>
        <v/>
      </c>
      <c r="M1085" s="30" t="str">
        <f t="shared" si="73"/>
        <v>-</v>
      </c>
      <c r="N1085" s="30" t="str">
        <f>_xlfn.IFERROR(VLOOKUP(J1085,'数据'!S:T,2,0),"")</f>
        <v/>
      </c>
      <c r="P1085" s="30" t="str">
        <f t="shared" si="71"/>
        <v/>
      </c>
      <c r="Q1085" s="31" t="str">
        <f t="shared" si="70"/>
        <v/>
      </c>
    </row>
    <row r="1086" spans="1:17" ht="15">
      <c r="A1086" s="48">
        <v>1084</v>
      </c>
      <c r="H1086" s="30" t="str">
        <f>IF(_xlfn.IFERROR(VLOOKUP(G1086,'数据'!S:T,2,0),"否")="否","否","是")</f>
        <v>否</v>
      </c>
      <c r="I1086" s="31" t="str">
        <f t="shared" si="72"/>
        <v/>
      </c>
      <c r="K1086" s="30" t="str">
        <f>IF(M1086="-","",IF(M1086&lt;&gt;"",COUNTIF($M$2:M1086,M1086),""))</f>
        <v/>
      </c>
      <c r="L1086" s="30" t="str">
        <f>_xlfn.IFERROR(VLOOKUP(G1086,'数据'!P:Q,2,0),"")</f>
        <v/>
      </c>
      <c r="M1086" s="30" t="str">
        <f t="shared" si="73"/>
        <v>-</v>
      </c>
      <c r="N1086" s="30" t="str">
        <f>_xlfn.IFERROR(VLOOKUP(J1086,'数据'!S:T,2,0),"")</f>
        <v/>
      </c>
      <c r="P1086" s="30" t="str">
        <f t="shared" si="71"/>
        <v/>
      </c>
      <c r="Q1086" s="31" t="str">
        <f t="shared" si="70"/>
        <v/>
      </c>
    </row>
    <row r="1087" spans="1:17" ht="15">
      <c r="A1087" s="48">
        <v>1085</v>
      </c>
      <c r="H1087" s="30" t="str">
        <f>IF(_xlfn.IFERROR(VLOOKUP(G1087,'数据'!S:T,2,0),"否")="否","否","是")</f>
        <v>否</v>
      </c>
      <c r="I1087" s="31" t="str">
        <f t="shared" si="72"/>
        <v/>
      </c>
      <c r="K1087" s="30" t="str">
        <f>IF(M1087="-","",IF(M1087&lt;&gt;"",COUNTIF($M$2:M1087,M1087),""))</f>
        <v/>
      </c>
      <c r="L1087" s="30" t="str">
        <f>_xlfn.IFERROR(VLOOKUP(G1087,'数据'!P:Q,2,0),"")</f>
        <v/>
      </c>
      <c r="M1087" s="30" t="str">
        <f t="shared" si="73"/>
        <v>-</v>
      </c>
      <c r="N1087" s="30" t="str">
        <f>_xlfn.IFERROR(VLOOKUP(J1087,'数据'!S:T,2,0),"")</f>
        <v/>
      </c>
      <c r="P1087" s="30" t="str">
        <f t="shared" si="71"/>
        <v/>
      </c>
      <c r="Q1087" s="31" t="str">
        <f t="shared" si="70"/>
        <v/>
      </c>
    </row>
    <row r="1088" spans="1:17" ht="15">
      <c r="A1088" s="48">
        <v>1086</v>
      </c>
      <c r="H1088" s="30" t="str">
        <f>IF(_xlfn.IFERROR(VLOOKUP(G1088,'数据'!S:T,2,0),"否")="否","否","是")</f>
        <v>否</v>
      </c>
      <c r="I1088" s="31" t="str">
        <f t="shared" si="72"/>
        <v/>
      </c>
      <c r="K1088" s="30" t="str">
        <f>IF(M1088="-","",IF(M1088&lt;&gt;"",COUNTIF($M$2:M1088,M1088),""))</f>
        <v/>
      </c>
      <c r="L1088" s="30" t="str">
        <f>_xlfn.IFERROR(VLOOKUP(G1088,'数据'!P:Q,2,0),"")</f>
        <v/>
      </c>
      <c r="M1088" s="30" t="str">
        <f t="shared" si="73"/>
        <v>-</v>
      </c>
      <c r="N1088" s="30" t="str">
        <f>_xlfn.IFERROR(VLOOKUP(J1088,'数据'!S:T,2,0),"")</f>
        <v/>
      </c>
      <c r="P1088" s="30" t="str">
        <f t="shared" si="71"/>
        <v/>
      </c>
      <c r="Q1088" s="31" t="str">
        <f t="shared" si="70"/>
        <v/>
      </c>
    </row>
    <row r="1089" spans="1:17" ht="15">
      <c r="A1089" s="48">
        <v>1087</v>
      </c>
      <c r="H1089" s="30" t="str">
        <f>IF(_xlfn.IFERROR(VLOOKUP(G1089,'数据'!S:T,2,0),"否")="否","否","是")</f>
        <v>否</v>
      </c>
      <c r="I1089" s="31" t="str">
        <f t="shared" si="72"/>
        <v/>
      </c>
      <c r="K1089" s="30" t="str">
        <f>IF(M1089="-","",IF(M1089&lt;&gt;"",COUNTIF($M$2:M1089,M1089),""))</f>
        <v/>
      </c>
      <c r="L1089" s="30" t="str">
        <f>_xlfn.IFERROR(VLOOKUP(G1089,'数据'!P:Q,2,0),"")</f>
        <v/>
      </c>
      <c r="M1089" s="30" t="str">
        <f t="shared" si="73"/>
        <v>-</v>
      </c>
      <c r="N1089" s="30" t="str">
        <f>_xlfn.IFERROR(VLOOKUP(J1089,'数据'!S:T,2,0),"")</f>
        <v/>
      </c>
      <c r="P1089" s="30" t="str">
        <f t="shared" si="71"/>
        <v/>
      </c>
      <c r="Q1089" s="31" t="str">
        <f t="shared" si="70"/>
        <v/>
      </c>
    </row>
    <row r="1090" spans="1:17" ht="15">
      <c r="A1090" s="48">
        <v>1088</v>
      </c>
      <c r="H1090" s="30" t="str">
        <f>IF(_xlfn.IFERROR(VLOOKUP(G1090,'数据'!S:T,2,0),"否")="否","否","是")</f>
        <v>否</v>
      </c>
      <c r="I1090" s="31" t="str">
        <f t="shared" si="72"/>
        <v/>
      </c>
      <c r="K1090" s="30" t="str">
        <f>IF(M1090="-","",IF(M1090&lt;&gt;"",COUNTIF($M$2:M1090,M1090),""))</f>
        <v/>
      </c>
      <c r="L1090" s="30" t="str">
        <f>_xlfn.IFERROR(VLOOKUP(G1090,'数据'!P:Q,2,0),"")</f>
        <v/>
      </c>
      <c r="M1090" s="30" t="str">
        <f t="shared" si="73"/>
        <v>-</v>
      </c>
      <c r="N1090" s="30" t="str">
        <f>_xlfn.IFERROR(VLOOKUP(J1090,'数据'!S:T,2,0),"")</f>
        <v/>
      </c>
      <c r="P1090" s="30" t="str">
        <f t="shared" si="71"/>
        <v/>
      </c>
      <c r="Q1090" s="31" t="str">
        <f t="shared" si="70"/>
        <v/>
      </c>
    </row>
    <row r="1091" spans="1:17" ht="15">
      <c r="A1091" s="48">
        <v>1089</v>
      </c>
      <c r="H1091" s="30" t="str">
        <f>IF(_xlfn.IFERROR(VLOOKUP(G1091,'数据'!S:T,2,0),"否")="否","否","是")</f>
        <v>否</v>
      </c>
      <c r="I1091" s="31" t="str">
        <f t="shared" si="72"/>
        <v/>
      </c>
      <c r="K1091" s="30" t="str">
        <f>IF(M1091="-","",IF(M1091&lt;&gt;"",COUNTIF($M$2:M1091,M1091),""))</f>
        <v/>
      </c>
      <c r="L1091" s="30" t="str">
        <f>_xlfn.IFERROR(VLOOKUP(G1091,'数据'!P:Q,2,0),"")</f>
        <v/>
      </c>
      <c r="M1091" s="30" t="str">
        <f t="shared" si="73"/>
        <v>-</v>
      </c>
      <c r="N1091" s="30" t="str">
        <f>_xlfn.IFERROR(VLOOKUP(J1091,'数据'!S:T,2,0),"")</f>
        <v/>
      </c>
      <c r="P1091" s="30" t="str">
        <f t="shared" si="71"/>
        <v/>
      </c>
      <c r="Q1091" s="31" t="str">
        <f t="shared" si="70"/>
        <v/>
      </c>
    </row>
    <row r="1092" spans="1:17" ht="15">
      <c r="A1092" s="48">
        <v>1090</v>
      </c>
      <c r="H1092" s="30" t="str">
        <f>IF(_xlfn.IFERROR(VLOOKUP(G1092,'数据'!S:T,2,0),"否")="否","否","是")</f>
        <v>否</v>
      </c>
      <c r="I1092" s="31" t="str">
        <f t="shared" si="72"/>
        <v/>
      </c>
      <c r="K1092" s="30" t="str">
        <f>IF(M1092="-","",IF(M1092&lt;&gt;"",COUNTIF($M$2:M1092,M1092),""))</f>
        <v/>
      </c>
      <c r="L1092" s="30" t="str">
        <f>_xlfn.IFERROR(VLOOKUP(G1092,'数据'!P:Q,2,0),"")</f>
        <v/>
      </c>
      <c r="M1092" s="30" t="str">
        <f t="shared" si="73"/>
        <v>-</v>
      </c>
      <c r="N1092" s="30" t="str">
        <f>_xlfn.IFERROR(VLOOKUP(J1092,'数据'!S:T,2,0),"")</f>
        <v/>
      </c>
      <c r="P1092" s="30" t="str">
        <f t="shared" si="71"/>
        <v/>
      </c>
      <c r="Q1092" s="31" t="str">
        <f aca="true" t="shared" si="74" ref="Q1092:Q1155">IF(L1092&lt;&gt;"",IF(N1092="",(E1092&amp;"-"&amp;L1092&amp;"-"&amp;P1092),E1092&amp;"-"&amp;L1092&amp;"•"&amp;N1092&amp;"-"&amp;P1092),"")</f>
        <v/>
      </c>
    </row>
    <row r="1093" spans="1:17" ht="15">
      <c r="A1093" s="48">
        <v>1091</v>
      </c>
      <c r="H1093" s="30" t="str">
        <f>IF(_xlfn.IFERROR(VLOOKUP(G1093,'数据'!S:T,2,0),"否")="否","否","是")</f>
        <v>否</v>
      </c>
      <c r="I1093" s="31" t="str">
        <f t="shared" si="72"/>
        <v/>
      </c>
      <c r="K1093" s="30" t="str">
        <f>IF(M1093="-","",IF(M1093&lt;&gt;"",COUNTIF($M$2:M1093,M1093),""))</f>
        <v/>
      </c>
      <c r="L1093" s="30" t="str">
        <f>_xlfn.IFERROR(VLOOKUP(G1093,'数据'!P:Q,2,0),"")</f>
        <v/>
      </c>
      <c r="M1093" s="30" t="str">
        <f t="shared" si="73"/>
        <v>-</v>
      </c>
      <c r="N1093" s="30" t="str">
        <f>_xlfn.IFERROR(VLOOKUP(J1093,'数据'!S:T,2,0),"")</f>
        <v/>
      </c>
      <c r="P1093" s="30" t="str">
        <f t="shared" si="71"/>
        <v/>
      </c>
      <c r="Q1093" s="31" t="str">
        <f t="shared" si="74"/>
        <v/>
      </c>
    </row>
    <row r="1094" spans="1:17" ht="15">
      <c r="A1094" s="48">
        <v>1092</v>
      </c>
      <c r="H1094" s="30" t="str">
        <f>IF(_xlfn.IFERROR(VLOOKUP(G1094,'数据'!S:T,2,0),"否")="否","否","是")</f>
        <v>否</v>
      </c>
      <c r="I1094" s="31" t="str">
        <f t="shared" si="72"/>
        <v/>
      </c>
      <c r="K1094" s="30" t="str">
        <f>IF(M1094="-","",IF(M1094&lt;&gt;"",COUNTIF($M$2:M1094,M1094),""))</f>
        <v/>
      </c>
      <c r="L1094" s="30" t="str">
        <f>_xlfn.IFERROR(VLOOKUP(G1094,'数据'!P:Q,2,0),"")</f>
        <v/>
      </c>
      <c r="M1094" s="30" t="str">
        <f t="shared" si="73"/>
        <v>-</v>
      </c>
      <c r="N1094" s="30" t="str">
        <f>_xlfn.IFERROR(VLOOKUP(J1094,'数据'!S:T,2,0),"")</f>
        <v/>
      </c>
      <c r="P1094" s="30" t="str">
        <f t="shared" si="71"/>
        <v/>
      </c>
      <c r="Q1094" s="31" t="str">
        <f t="shared" si="74"/>
        <v/>
      </c>
    </row>
    <row r="1095" spans="1:17" ht="15">
      <c r="A1095" s="48">
        <v>1093</v>
      </c>
      <c r="H1095" s="30" t="str">
        <f>IF(_xlfn.IFERROR(VLOOKUP(G1095,'数据'!S:T,2,0),"否")="否","否","是")</f>
        <v>否</v>
      </c>
      <c r="I1095" s="31" t="str">
        <f t="shared" si="72"/>
        <v/>
      </c>
      <c r="K1095" s="30" t="str">
        <f>IF(M1095="-","",IF(M1095&lt;&gt;"",COUNTIF($M$2:M1095,M1095),""))</f>
        <v/>
      </c>
      <c r="L1095" s="30" t="str">
        <f>_xlfn.IFERROR(VLOOKUP(G1095,'数据'!P:Q,2,0),"")</f>
        <v/>
      </c>
      <c r="M1095" s="30" t="str">
        <f t="shared" si="73"/>
        <v>-</v>
      </c>
      <c r="N1095" s="30" t="str">
        <f>_xlfn.IFERROR(VLOOKUP(J1095,'数据'!S:T,2,0),"")</f>
        <v/>
      </c>
      <c r="P1095" s="30" t="str">
        <f t="shared" si="71"/>
        <v/>
      </c>
      <c r="Q1095" s="31" t="str">
        <f t="shared" si="74"/>
        <v/>
      </c>
    </row>
    <row r="1096" spans="1:17" ht="15">
      <c r="A1096" s="48">
        <v>1094</v>
      </c>
      <c r="H1096" s="30" t="str">
        <f>IF(_xlfn.IFERROR(VLOOKUP(G1096,'数据'!S:T,2,0),"否")="否","否","是")</f>
        <v>否</v>
      </c>
      <c r="I1096" s="31" t="str">
        <f t="shared" si="72"/>
        <v/>
      </c>
      <c r="K1096" s="30" t="str">
        <f>IF(M1096="-","",IF(M1096&lt;&gt;"",COUNTIF($M$2:M1096,M1096),""))</f>
        <v/>
      </c>
      <c r="L1096" s="30" t="str">
        <f>_xlfn.IFERROR(VLOOKUP(G1096,'数据'!P:Q,2,0),"")</f>
        <v/>
      </c>
      <c r="M1096" s="30" t="str">
        <f t="shared" si="73"/>
        <v>-</v>
      </c>
      <c r="N1096" s="30" t="str">
        <f>_xlfn.IFERROR(VLOOKUP(J1096,'数据'!S:T,2,0),"")</f>
        <v/>
      </c>
      <c r="P1096" s="30" t="str">
        <f t="shared" si="71"/>
        <v/>
      </c>
      <c r="Q1096" s="31" t="str">
        <f t="shared" si="74"/>
        <v/>
      </c>
    </row>
    <row r="1097" spans="1:17" ht="15">
      <c r="A1097" s="48">
        <v>1095</v>
      </c>
      <c r="H1097" s="30" t="str">
        <f>IF(_xlfn.IFERROR(VLOOKUP(G1097,'数据'!S:T,2,0),"否")="否","否","是")</f>
        <v>否</v>
      </c>
      <c r="I1097" s="31" t="str">
        <f t="shared" si="72"/>
        <v/>
      </c>
      <c r="K1097" s="30" t="str">
        <f>IF(M1097="-","",IF(M1097&lt;&gt;"",COUNTIF($M$2:M1097,M1097),""))</f>
        <v/>
      </c>
      <c r="L1097" s="30" t="str">
        <f>_xlfn.IFERROR(VLOOKUP(G1097,'数据'!P:Q,2,0),"")</f>
        <v/>
      </c>
      <c r="M1097" s="30" t="str">
        <f t="shared" si="73"/>
        <v>-</v>
      </c>
      <c r="N1097" s="30" t="str">
        <f>_xlfn.IFERROR(VLOOKUP(J1097,'数据'!S:T,2,0),"")</f>
        <v/>
      </c>
      <c r="P1097" s="30" t="str">
        <f t="shared" si="71"/>
        <v/>
      </c>
      <c r="Q1097" s="31" t="str">
        <f t="shared" si="74"/>
        <v/>
      </c>
    </row>
    <row r="1098" spans="1:17" ht="15">
      <c r="A1098" s="48">
        <v>1096</v>
      </c>
      <c r="H1098" s="30" t="str">
        <f>IF(_xlfn.IFERROR(VLOOKUP(G1098,'数据'!S:T,2,0),"否")="否","否","是")</f>
        <v>否</v>
      </c>
      <c r="I1098" s="31" t="str">
        <f t="shared" si="72"/>
        <v/>
      </c>
      <c r="K1098" s="30" t="str">
        <f>IF(M1098="-","",IF(M1098&lt;&gt;"",COUNTIF($M$2:M1098,M1098),""))</f>
        <v/>
      </c>
      <c r="L1098" s="30" t="str">
        <f>_xlfn.IFERROR(VLOOKUP(G1098,'数据'!P:Q,2,0),"")</f>
        <v/>
      </c>
      <c r="M1098" s="30" t="str">
        <f t="shared" si="73"/>
        <v>-</v>
      </c>
      <c r="N1098" s="30" t="str">
        <f>_xlfn.IFERROR(VLOOKUP(J1098,'数据'!S:T,2,0),"")</f>
        <v/>
      </c>
      <c r="P1098" s="30" t="str">
        <f t="shared" si="71"/>
        <v/>
      </c>
      <c r="Q1098" s="31" t="str">
        <f t="shared" si="74"/>
        <v/>
      </c>
    </row>
    <row r="1099" spans="1:17" ht="15">
      <c r="A1099" s="48">
        <v>1097</v>
      </c>
      <c r="H1099" s="30" t="str">
        <f>IF(_xlfn.IFERROR(VLOOKUP(G1099,'数据'!S:T,2,0),"否")="否","否","是")</f>
        <v>否</v>
      </c>
      <c r="I1099" s="31" t="str">
        <f t="shared" si="72"/>
        <v/>
      </c>
      <c r="K1099" s="30" t="str">
        <f>IF(M1099="-","",IF(M1099&lt;&gt;"",COUNTIF($M$2:M1099,M1099),""))</f>
        <v/>
      </c>
      <c r="L1099" s="30" t="str">
        <f>_xlfn.IFERROR(VLOOKUP(G1099,'数据'!P:Q,2,0),"")</f>
        <v/>
      </c>
      <c r="M1099" s="30" t="str">
        <f t="shared" si="73"/>
        <v>-</v>
      </c>
      <c r="N1099" s="30" t="str">
        <f>_xlfn.IFERROR(VLOOKUP(J1099,'数据'!S:T,2,0),"")</f>
        <v/>
      </c>
      <c r="P1099" s="30" t="str">
        <f t="shared" si="71"/>
        <v/>
      </c>
      <c r="Q1099" s="31" t="str">
        <f t="shared" si="74"/>
        <v/>
      </c>
    </row>
    <row r="1100" spans="1:17" ht="15">
      <c r="A1100" s="48">
        <v>1098</v>
      </c>
      <c r="H1100" s="30" t="str">
        <f>IF(_xlfn.IFERROR(VLOOKUP(G1100,'数据'!S:T,2,0),"否")="否","否","是")</f>
        <v>否</v>
      </c>
      <c r="I1100" s="31" t="str">
        <f t="shared" si="72"/>
        <v/>
      </c>
      <c r="K1100" s="30" t="str">
        <f>IF(M1100="-","",IF(M1100&lt;&gt;"",COUNTIF($M$2:M1100,M1100),""))</f>
        <v/>
      </c>
      <c r="L1100" s="30" t="str">
        <f>_xlfn.IFERROR(VLOOKUP(G1100,'数据'!P:Q,2,0),"")</f>
        <v/>
      </c>
      <c r="M1100" s="30" t="str">
        <f t="shared" si="73"/>
        <v>-</v>
      </c>
      <c r="N1100" s="30" t="str">
        <f>_xlfn.IFERROR(VLOOKUP(J1100,'数据'!S:T,2,0),"")</f>
        <v/>
      </c>
      <c r="P1100" s="30" t="str">
        <f t="shared" si="71"/>
        <v/>
      </c>
      <c r="Q1100" s="31" t="str">
        <f t="shared" si="74"/>
        <v/>
      </c>
    </row>
    <row r="1101" spans="1:17" ht="15">
      <c r="A1101" s="48">
        <v>1099</v>
      </c>
      <c r="H1101" s="30" t="str">
        <f>IF(_xlfn.IFERROR(VLOOKUP(G1101,'数据'!S:T,2,0),"否")="否","否","是")</f>
        <v>否</v>
      </c>
      <c r="I1101" s="31" t="str">
        <f t="shared" si="72"/>
        <v/>
      </c>
      <c r="K1101" s="30" t="str">
        <f>IF(M1101="-","",IF(M1101&lt;&gt;"",COUNTIF($M$2:M1101,M1101),""))</f>
        <v/>
      </c>
      <c r="L1101" s="30" t="str">
        <f>_xlfn.IFERROR(VLOOKUP(G1101,'数据'!P:Q,2,0),"")</f>
        <v/>
      </c>
      <c r="M1101" s="30" t="str">
        <f t="shared" si="73"/>
        <v>-</v>
      </c>
      <c r="N1101" s="30" t="str">
        <f>_xlfn.IFERROR(VLOOKUP(J1101,'数据'!S:T,2,0),"")</f>
        <v/>
      </c>
      <c r="P1101" s="30" t="str">
        <f t="shared" si="71"/>
        <v/>
      </c>
      <c r="Q1101" s="31" t="str">
        <f t="shared" si="74"/>
        <v/>
      </c>
    </row>
    <row r="1102" spans="1:17" ht="15">
      <c r="A1102" s="48">
        <v>1100</v>
      </c>
      <c r="H1102" s="30" t="str">
        <f>IF(_xlfn.IFERROR(VLOOKUP(G1102,'数据'!S:T,2,0),"否")="否","否","是")</f>
        <v>否</v>
      </c>
      <c r="I1102" s="31" t="str">
        <f t="shared" si="72"/>
        <v/>
      </c>
      <c r="K1102" s="30" t="str">
        <f>IF(M1102="-","",IF(M1102&lt;&gt;"",COUNTIF($M$2:M1102,M1102),""))</f>
        <v/>
      </c>
      <c r="L1102" s="30" t="str">
        <f>_xlfn.IFERROR(VLOOKUP(G1102,'数据'!P:Q,2,0),"")</f>
        <v/>
      </c>
      <c r="M1102" s="30" t="str">
        <f t="shared" si="73"/>
        <v>-</v>
      </c>
      <c r="N1102" s="30" t="str">
        <f>_xlfn.IFERROR(VLOOKUP(J1102,'数据'!S:T,2,0),"")</f>
        <v/>
      </c>
      <c r="P1102" s="30" t="str">
        <f t="shared" si="71"/>
        <v/>
      </c>
      <c r="Q1102" s="31" t="str">
        <f t="shared" si="74"/>
        <v/>
      </c>
    </row>
    <row r="1103" spans="1:17" ht="15">
      <c r="A1103" s="48">
        <v>1101</v>
      </c>
      <c r="H1103" s="30" t="str">
        <f>IF(_xlfn.IFERROR(VLOOKUP(G1103,'数据'!S:T,2,0),"否")="否","否","是")</f>
        <v>否</v>
      </c>
      <c r="I1103" s="31" t="str">
        <f t="shared" si="72"/>
        <v/>
      </c>
      <c r="K1103" s="30" t="str">
        <f>IF(M1103="-","",IF(M1103&lt;&gt;"",COUNTIF($M$2:M1103,M1103),""))</f>
        <v/>
      </c>
      <c r="L1103" s="30" t="str">
        <f>_xlfn.IFERROR(VLOOKUP(G1103,'数据'!P:Q,2,0),"")</f>
        <v/>
      </c>
      <c r="M1103" s="30" t="str">
        <f t="shared" si="73"/>
        <v>-</v>
      </c>
      <c r="N1103" s="30" t="str">
        <f>_xlfn.IFERROR(VLOOKUP(J1103,'数据'!S:T,2,0),"")</f>
        <v/>
      </c>
      <c r="P1103" s="30" t="str">
        <f t="shared" si="71"/>
        <v/>
      </c>
      <c r="Q1103" s="31" t="str">
        <f t="shared" si="74"/>
        <v/>
      </c>
    </row>
    <row r="1104" spans="1:17" ht="15">
      <c r="A1104" s="48">
        <v>1102</v>
      </c>
      <c r="H1104" s="30" t="str">
        <f>IF(_xlfn.IFERROR(VLOOKUP(G1104,'数据'!S:T,2,0),"否")="否","否","是")</f>
        <v>否</v>
      </c>
      <c r="I1104" s="31" t="str">
        <f t="shared" si="72"/>
        <v/>
      </c>
      <c r="K1104" s="30" t="str">
        <f>IF(M1104="-","",IF(M1104&lt;&gt;"",COUNTIF($M$2:M1104,M1104),""))</f>
        <v/>
      </c>
      <c r="L1104" s="30" t="str">
        <f>_xlfn.IFERROR(VLOOKUP(G1104,'数据'!P:Q,2,0),"")</f>
        <v/>
      </c>
      <c r="M1104" s="30" t="str">
        <f t="shared" si="73"/>
        <v>-</v>
      </c>
      <c r="N1104" s="30" t="str">
        <f>_xlfn.IFERROR(VLOOKUP(J1104,'数据'!S:T,2,0),"")</f>
        <v/>
      </c>
      <c r="P1104" s="30" t="str">
        <f t="shared" si="71"/>
        <v/>
      </c>
      <c r="Q1104" s="31" t="str">
        <f t="shared" si="74"/>
        <v/>
      </c>
    </row>
    <row r="1105" spans="1:17" ht="15">
      <c r="A1105" s="48">
        <v>1103</v>
      </c>
      <c r="H1105" s="30" t="str">
        <f>IF(_xlfn.IFERROR(VLOOKUP(G1105,'数据'!S:T,2,0),"否")="否","否","是")</f>
        <v>否</v>
      </c>
      <c r="I1105" s="31" t="str">
        <f t="shared" si="72"/>
        <v/>
      </c>
      <c r="K1105" s="30" t="str">
        <f>IF(M1105="-","",IF(M1105&lt;&gt;"",COUNTIF($M$2:M1105,M1105),""))</f>
        <v/>
      </c>
      <c r="L1105" s="30" t="str">
        <f>_xlfn.IFERROR(VLOOKUP(G1105,'数据'!P:Q,2,0),"")</f>
        <v/>
      </c>
      <c r="M1105" s="30" t="str">
        <f t="shared" si="73"/>
        <v>-</v>
      </c>
      <c r="N1105" s="30" t="str">
        <f>_xlfn.IFERROR(VLOOKUP(J1105,'数据'!S:T,2,0),"")</f>
        <v/>
      </c>
      <c r="P1105" s="30" t="str">
        <f t="shared" si="71"/>
        <v/>
      </c>
      <c r="Q1105" s="31" t="str">
        <f t="shared" si="74"/>
        <v/>
      </c>
    </row>
    <row r="1106" spans="1:17" ht="15">
      <c r="A1106" s="48">
        <v>1104</v>
      </c>
      <c r="H1106" s="30" t="str">
        <f>IF(_xlfn.IFERROR(VLOOKUP(G1106,'数据'!S:T,2,0),"否")="否","否","是")</f>
        <v>否</v>
      </c>
      <c r="I1106" s="31" t="str">
        <f t="shared" si="72"/>
        <v/>
      </c>
      <c r="K1106" s="30" t="str">
        <f>IF(M1106="-","",IF(M1106&lt;&gt;"",COUNTIF($M$2:M1106,M1106),""))</f>
        <v/>
      </c>
      <c r="L1106" s="30" t="str">
        <f>_xlfn.IFERROR(VLOOKUP(G1106,'数据'!P:Q,2,0),"")</f>
        <v/>
      </c>
      <c r="M1106" s="30" t="str">
        <f t="shared" si="73"/>
        <v>-</v>
      </c>
      <c r="N1106" s="30" t="str">
        <f>_xlfn.IFERROR(VLOOKUP(J1106,'数据'!S:T,2,0),"")</f>
        <v/>
      </c>
      <c r="P1106" s="30" t="str">
        <f t="shared" si="71"/>
        <v/>
      </c>
      <c r="Q1106" s="31" t="str">
        <f t="shared" si="74"/>
        <v/>
      </c>
    </row>
    <row r="1107" spans="1:17" ht="15">
      <c r="A1107" s="48">
        <v>1105</v>
      </c>
      <c r="H1107" s="30" t="str">
        <f>IF(_xlfn.IFERROR(VLOOKUP(G1107,'数据'!S:T,2,0),"否")="否","否","是")</f>
        <v>否</v>
      </c>
      <c r="I1107" s="31" t="str">
        <f t="shared" si="72"/>
        <v/>
      </c>
      <c r="K1107" s="30" t="str">
        <f>IF(M1107="-","",IF(M1107&lt;&gt;"",COUNTIF($M$2:M1107,M1107),""))</f>
        <v/>
      </c>
      <c r="L1107" s="30" t="str">
        <f>_xlfn.IFERROR(VLOOKUP(G1107,'数据'!P:Q,2,0),"")</f>
        <v/>
      </c>
      <c r="M1107" s="30" t="str">
        <f t="shared" si="73"/>
        <v>-</v>
      </c>
      <c r="N1107" s="30" t="str">
        <f>_xlfn.IFERROR(VLOOKUP(J1107,'数据'!S:T,2,0),"")</f>
        <v/>
      </c>
      <c r="P1107" s="30" t="str">
        <f t="shared" si="71"/>
        <v/>
      </c>
      <c r="Q1107" s="31" t="str">
        <f t="shared" si="74"/>
        <v/>
      </c>
    </row>
    <row r="1108" spans="1:17" ht="15">
      <c r="A1108" s="48">
        <v>1106</v>
      </c>
      <c r="H1108" s="30" t="str">
        <f>IF(_xlfn.IFERROR(VLOOKUP(G1108,'数据'!S:T,2,0),"否")="否","否","是")</f>
        <v>否</v>
      </c>
      <c r="I1108" s="31" t="str">
        <f t="shared" si="72"/>
        <v/>
      </c>
      <c r="K1108" s="30" t="str">
        <f>IF(M1108="-","",IF(M1108&lt;&gt;"",COUNTIF($M$2:M1108,M1108),""))</f>
        <v/>
      </c>
      <c r="L1108" s="30" t="str">
        <f>_xlfn.IFERROR(VLOOKUP(G1108,'数据'!P:Q,2,0),"")</f>
        <v/>
      </c>
      <c r="M1108" s="30" t="str">
        <f t="shared" si="73"/>
        <v>-</v>
      </c>
      <c r="N1108" s="30" t="str">
        <f>_xlfn.IFERROR(VLOOKUP(J1108,'数据'!S:T,2,0),"")</f>
        <v/>
      </c>
      <c r="P1108" s="30" t="str">
        <f t="shared" si="71"/>
        <v/>
      </c>
      <c r="Q1108" s="31" t="str">
        <f t="shared" si="74"/>
        <v/>
      </c>
    </row>
    <row r="1109" spans="1:17" ht="15">
      <c r="A1109" s="48">
        <v>1107</v>
      </c>
      <c r="H1109" s="30" t="str">
        <f>IF(_xlfn.IFERROR(VLOOKUP(G1109,'数据'!S:T,2,0),"否")="否","否","是")</f>
        <v>否</v>
      </c>
      <c r="I1109" s="31" t="str">
        <f t="shared" si="72"/>
        <v/>
      </c>
      <c r="K1109" s="30" t="str">
        <f>IF(M1109="-","",IF(M1109&lt;&gt;"",COUNTIF($M$2:M1109,M1109),""))</f>
        <v/>
      </c>
      <c r="L1109" s="30" t="str">
        <f>_xlfn.IFERROR(VLOOKUP(G1109,'数据'!P:Q,2,0),"")</f>
        <v/>
      </c>
      <c r="M1109" s="30" t="str">
        <f t="shared" si="73"/>
        <v>-</v>
      </c>
      <c r="N1109" s="30" t="str">
        <f>_xlfn.IFERROR(VLOOKUP(J1109,'数据'!S:T,2,0),"")</f>
        <v/>
      </c>
      <c r="P1109" s="30" t="str">
        <f t="shared" si="71"/>
        <v/>
      </c>
      <c r="Q1109" s="31" t="str">
        <f t="shared" si="74"/>
        <v/>
      </c>
    </row>
    <row r="1110" spans="1:17" ht="15">
      <c r="A1110" s="48">
        <v>1108</v>
      </c>
      <c r="H1110" s="30" t="str">
        <f>IF(_xlfn.IFERROR(VLOOKUP(G1110,'数据'!S:T,2,0),"否")="否","否","是")</f>
        <v>否</v>
      </c>
      <c r="I1110" s="31" t="str">
        <f t="shared" si="72"/>
        <v/>
      </c>
      <c r="K1110" s="30" t="str">
        <f>IF(M1110="-","",IF(M1110&lt;&gt;"",COUNTIF($M$2:M1110,M1110),""))</f>
        <v/>
      </c>
      <c r="L1110" s="30" t="str">
        <f>_xlfn.IFERROR(VLOOKUP(G1110,'数据'!P:Q,2,0),"")</f>
        <v/>
      </c>
      <c r="M1110" s="30" t="str">
        <f t="shared" si="73"/>
        <v>-</v>
      </c>
      <c r="N1110" s="30" t="str">
        <f>_xlfn.IFERROR(VLOOKUP(J1110,'数据'!S:T,2,0),"")</f>
        <v/>
      </c>
      <c r="P1110" s="30" t="str">
        <f t="shared" si="71"/>
        <v/>
      </c>
      <c r="Q1110" s="31" t="str">
        <f t="shared" si="74"/>
        <v/>
      </c>
    </row>
    <row r="1111" spans="1:17" ht="15">
      <c r="A1111" s="48">
        <v>1109</v>
      </c>
      <c r="H1111" s="30" t="str">
        <f>IF(_xlfn.IFERROR(VLOOKUP(G1111,'数据'!S:T,2,0),"否")="否","否","是")</f>
        <v>否</v>
      </c>
      <c r="I1111" s="31" t="str">
        <f t="shared" si="72"/>
        <v/>
      </c>
      <c r="K1111" s="30" t="str">
        <f>IF(M1111="-","",IF(M1111&lt;&gt;"",COUNTIF($M$2:M1111,M1111),""))</f>
        <v/>
      </c>
      <c r="L1111" s="30" t="str">
        <f>_xlfn.IFERROR(VLOOKUP(G1111,'数据'!P:Q,2,0),"")</f>
        <v/>
      </c>
      <c r="M1111" s="30" t="str">
        <f t="shared" si="73"/>
        <v>-</v>
      </c>
      <c r="N1111" s="30" t="str">
        <f>_xlfn.IFERROR(VLOOKUP(J1111,'数据'!S:T,2,0),"")</f>
        <v/>
      </c>
      <c r="P1111" s="30" t="str">
        <f t="shared" si="71"/>
        <v/>
      </c>
      <c r="Q1111" s="31" t="str">
        <f t="shared" si="74"/>
        <v/>
      </c>
    </row>
    <row r="1112" spans="1:17" ht="15">
      <c r="A1112" s="48">
        <v>1110</v>
      </c>
      <c r="H1112" s="30" t="str">
        <f>IF(_xlfn.IFERROR(VLOOKUP(G1112,'数据'!S:T,2,0),"否")="否","否","是")</f>
        <v>否</v>
      </c>
      <c r="I1112" s="31" t="str">
        <f t="shared" si="72"/>
        <v/>
      </c>
      <c r="K1112" s="30" t="str">
        <f>IF(M1112="-","",IF(M1112&lt;&gt;"",COUNTIF($M$2:M1112,M1112),""))</f>
        <v/>
      </c>
      <c r="L1112" s="30" t="str">
        <f>_xlfn.IFERROR(VLOOKUP(G1112,'数据'!P:Q,2,0),"")</f>
        <v/>
      </c>
      <c r="M1112" s="30" t="str">
        <f t="shared" si="73"/>
        <v>-</v>
      </c>
      <c r="N1112" s="30" t="str">
        <f>_xlfn.IFERROR(VLOOKUP(J1112,'数据'!S:T,2,0),"")</f>
        <v/>
      </c>
      <c r="P1112" s="30" t="str">
        <f t="shared" si="71"/>
        <v/>
      </c>
      <c r="Q1112" s="31" t="str">
        <f t="shared" si="74"/>
        <v/>
      </c>
    </row>
    <row r="1113" spans="1:17" ht="15">
      <c r="A1113" s="48">
        <v>1111</v>
      </c>
      <c r="H1113" s="30" t="str">
        <f>IF(_xlfn.IFERROR(VLOOKUP(G1113,'数据'!S:T,2,0),"否")="否","否","是")</f>
        <v>否</v>
      </c>
      <c r="I1113" s="31" t="str">
        <f t="shared" si="72"/>
        <v/>
      </c>
      <c r="K1113" s="30" t="str">
        <f>IF(M1113="-","",IF(M1113&lt;&gt;"",COUNTIF($M$2:M1113,M1113),""))</f>
        <v/>
      </c>
      <c r="L1113" s="30" t="str">
        <f>_xlfn.IFERROR(VLOOKUP(G1113,'数据'!P:Q,2,0),"")</f>
        <v/>
      </c>
      <c r="M1113" s="30" t="str">
        <f t="shared" si="73"/>
        <v>-</v>
      </c>
      <c r="N1113" s="30" t="str">
        <f>_xlfn.IFERROR(VLOOKUP(J1113,'数据'!S:T,2,0),"")</f>
        <v/>
      </c>
      <c r="P1113" s="30" t="str">
        <f t="shared" si="71"/>
        <v/>
      </c>
      <c r="Q1113" s="31" t="str">
        <f t="shared" si="74"/>
        <v/>
      </c>
    </row>
    <row r="1114" spans="1:17" ht="15">
      <c r="A1114" s="48">
        <v>1112</v>
      </c>
      <c r="H1114" s="30" t="str">
        <f>IF(_xlfn.IFERROR(VLOOKUP(G1114,'数据'!S:T,2,0),"否")="否","否","是")</f>
        <v>否</v>
      </c>
      <c r="I1114" s="31" t="str">
        <f t="shared" si="72"/>
        <v/>
      </c>
      <c r="K1114" s="30" t="str">
        <f>IF(M1114="-","",IF(M1114&lt;&gt;"",COUNTIF($M$2:M1114,M1114),""))</f>
        <v/>
      </c>
      <c r="L1114" s="30" t="str">
        <f>_xlfn.IFERROR(VLOOKUP(G1114,'数据'!P:Q,2,0),"")</f>
        <v/>
      </c>
      <c r="M1114" s="30" t="str">
        <f t="shared" si="73"/>
        <v>-</v>
      </c>
      <c r="N1114" s="30" t="str">
        <f>_xlfn.IFERROR(VLOOKUP(J1114,'数据'!S:T,2,0),"")</f>
        <v/>
      </c>
      <c r="P1114" s="30" t="str">
        <f t="shared" si="71"/>
        <v/>
      </c>
      <c r="Q1114" s="31" t="str">
        <f t="shared" si="74"/>
        <v/>
      </c>
    </row>
    <row r="1115" spans="1:17" ht="15">
      <c r="A1115" s="48">
        <v>1113</v>
      </c>
      <c r="H1115" s="30" t="str">
        <f>IF(_xlfn.IFERROR(VLOOKUP(G1115,'数据'!S:T,2,0),"否")="否","否","是")</f>
        <v>否</v>
      </c>
      <c r="I1115" s="31" t="str">
        <f t="shared" si="72"/>
        <v/>
      </c>
      <c r="K1115" s="30" t="str">
        <f>IF(M1115="-","",IF(M1115&lt;&gt;"",COUNTIF($M$2:M1115,M1115),""))</f>
        <v/>
      </c>
      <c r="L1115" s="30" t="str">
        <f>_xlfn.IFERROR(VLOOKUP(G1115,'数据'!P:Q,2,0),"")</f>
        <v/>
      </c>
      <c r="M1115" s="30" t="str">
        <f t="shared" si="73"/>
        <v>-</v>
      </c>
      <c r="N1115" s="30" t="str">
        <f>_xlfn.IFERROR(VLOOKUP(J1115,'数据'!S:T,2,0),"")</f>
        <v/>
      </c>
      <c r="P1115" s="30" t="str">
        <f t="shared" si="71"/>
        <v/>
      </c>
      <c r="Q1115" s="31" t="str">
        <f t="shared" si="74"/>
        <v/>
      </c>
    </row>
    <row r="1116" spans="1:17" ht="15">
      <c r="A1116" s="48">
        <v>1114</v>
      </c>
      <c r="H1116" s="30" t="str">
        <f>IF(_xlfn.IFERROR(VLOOKUP(G1116,'数据'!S:T,2,0),"否")="否","否","是")</f>
        <v>否</v>
      </c>
      <c r="I1116" s="31" t="str">
        <f t="shared" si="72"/>
        <v/>
      </c>
      <c r="K1116" s="30" t="str">
        <f>IF(M1116="-","",IF(M1116&lt;&gt;"",COUNTIF($M$2:M1116,M1116),""))</f>
        <v/>
      </c>
      <c r="L1116" s="30" t="str">
        <f>_xlfn.IFERROR(VLOOKUP(G1116,'数据'!P:Q,2,0),"")</f>
        <v/>
      </c>
      <c r="M1116" s="30" t="str">
        <f t="shared" si="73"/>
        <v>-</v>
      </c>
      <c r="N1116" s="30" t="str">
        <f>_xlfn.IFERROR(VLOOKUP(J1116,'数据'!S:T,2,0),"")</f>
        <v/>
      </c>
      <c r="P1116" s="30" t="str">
        <f t="shared" si="71"/>
        <v/>
      </c>
      <c r="Q1116" s="31" t="str">
        <f t="shared" si="74"/>
        <v/>
      </c>
    </row>
    <row r="1117" spans="1:17" ht="15">
      <c r="A1117" s="48">
        <v>1115</v>
      </c>
      <c r="H1117" s="30" t="str">
        <f>IF(_xlfn.IFERROR(VLOOKUP(G1117,'数据'!S:T,2,0),"否")="否","否","是")</f>
        <v>否</v>
      </c>
      <c r="I1117" s="31" t="str">
        <f t="shared" si="72"/>
        <v/>
      </c>
      <c r="K1117" s="30" t="str">
        <f>IF(M1117="-","",IF(M1117&lt;&gt;"",COUNTIF($M$2:M1117,M1117),""))</f>
        <v/>
      </c>
      <c r="L1117" s="30" t="str">
        <f>_xlfn.IFERROR(VLOOKUP(G1117,'数据'!P:Q,2,0),"")</f>
        <v/>
      </c>
      <c r="M1117" s="30" t="str">
        <f t="shared" si="73"/>
        <v>-</v>
      </c>
      <c r="N1117" s="30" t="str">
        <f>_xlfn.IFERROR(VLOOKUP(J1117,'数据'!S:T,2,0),"")</f>
        <v/>
      </c>
      <c r="P1117" s="30" t="str">
        <f t="shared" si="71"/>
        <v/>
      </c>
      <c r="Q1117" s="31" t="str">
        <f t="shared" si="74"/>
        <v/>
      </c>
    </row>
    <row r="1118" spans="1:17" ht="15">
      <c r="A1118" s="48">
        <v>1116</v>
      </c>
      <c r="H1118" s="30" t="str">
        <f>IF(_xlfn.IFERROR(VLOOKUP(G1118,'数据'!S:T,2,0),"否")="否","否","是")</f>
        <v>否</v>
      </c>
      <c r="I1118" s="31" t="str">
        <f t="shared" si="72"/>
        <v/>
      </c>
      <c r="K1118" s="30" t="str">
        <f>IF(M1118="-","",IF(M1118&lt;&gt;"",COUNTIF($M$2:M1118,M1118),""))</f>
        <v/>
      </c>
      <c r="L1118" s="30" t="str">
        <f>_xlfn.IFERROR(VLOOKUP(G1118,'数据'!P:Q,2,0),"")</f>
        <v/>
      </c>
      <c r="M1118" s="30" t="str">
        <f t="shared" si="73"/>
        <v>-</v>
      </c>
      <c r="N1118" s="30" t="str">
        <f>_xlfn.IFERROR(VLOOKUP(J1118,'数据'!S:T,2,0),"")</f>
        <v/>
      </c>
      <c r="P1118" s="30" t="str">
        <f t="shared" si="71"/>
        <v/>
      </c>
      <c r="Q1118" s="31" t="str">
        <f t="shared" si="74"/>
        <v/>
      </c>
    </row>
    <row r="1119" spans="1:17" ht="15">
      <c r="A1119" s="48">
        <v>1117</v>
      </c>
      <c r="H1119" s="30" t="str">
        <f>IF(_xlfn.IFERROR(VLOOKUP(G1119,'数据'!S:T,2,0),"否")="否","否","是")</f>
        <v>否</v>
      </c>
      <c r="I1119" s="31" t="str">
        <f t="shared" si="72"/>
        <v/>
      </c>
      <c r="K1119" s="30" t="str">
        <f>IF(M1119="-","",IF(M1119&lt;&gt;"",COUNTIF($M$2:M1119,M1119),""))</f>
        <v/>
      </c>
      <c r="L1119" s="30" t="str">
        <f>_xlfn.IFERROR(VLOOKUP(G1119,'数据'!P:Q,2,0),"")</f>
        <v/>
      </c>
      <c r="M1119" s="30" t="str">
        <f t="shared" si="73"/>
        <v>-</v>
      </c>
      <c r="N1119" s="30" t="str">
        <f>_xlfn.IFERROR(VLOOKUP(J1119,'数据'!S:T,2,0),"")</f>
        <v/>
      </c>
      <c r="P1119" s="30" t="str">
        <f t="shared" si="71"/>
        <v/>
      </c>
      <c r="Q1119" s="31" t="str">
        <f t="shared" si="74"/>
        <v/>
      </c>
    </row>
    <row r="1120" spans="1:17" ht="15">
      <c r="A1120" s="48">
        <v>1118</v>
      </c>
      <c r="H1120" s="30" t="str">
        <f>IF(_xlfn.IFERROR(VLOOKUP(G1120,'数据'!S:T,2,0),"否")="否","否","是")</f>
        <v>否</v>
      </c>
      <c r="I1120" s="31" t="str">
        <f t="shared" si="72"/>
        <v/>
      </c>
      <c r="K1120" s="30" t="str">
        <f>IF(M1120="-","",IF(M1120&lt;&gt;"",COUNTIF($M$2:M1120,M1120),""))</f>
        <v/>
      </c>
      <c r="L1120" s="30" t="str">
        <f>_xlfn.IFERROR(VLOOKUP(G1120,'数据'!P:Q,2,0),"")</f>
        <v/>
      </c>
      <c r="M1120" s="30" t="str">
        <f t="shared" si="73"/>
        <v>-</v>
      </c>
      <c r="N1120" s="30" t="str">
        <f>_xlfn.IFERROR(VLOOKUP(J1120,'数据'!S:T,2,0),"")</f>
        <v/>
      </c>
      <c r="P1120" s="30" t="str">
        <f t="shared" si="71"/>
        <v/>
      </c>
      <c r="Q1120" s="31" t="str">
        <f t="shared" si="74"/>
        <v/>
      </c>
    </row>
    <row r="1121" spans="1:17" ht="15">
      <c r="A1121" s="48">
        <v>1119</v>
      </c>
      <c r="H1121" s="30" t="str">
        <f>IF(_xlfn.IFERROR(VLOOKUP(G1121,'数据'!S:T,2,0),"否")="否","否","是")</f>
        <v>否</v>
      </c>
      <c r="I1121" s="31" t="str">
        <f t="shared" si="72"/>
        <v/>
      </c>
      <c r="K1121" s="30" t="str">
        <f>IF(M1121="-","",IF(M1121&lt;&gt;"",COUNTIF($M$2:M1121,M1121),""))</f>
        <v/>
      </c>
      <c r="L1121" s="30" t="str">
        <f>_xlfn.IFERROR(VLOOKUP(G1121,'数据'!P:Q,2,0),"")</f>
        <v/>
      </c>
      <c r="M1121" s="30" t="str">
        <f t="shared" si="73"/>
        <v>-</v>
      </c>
      <c r="N1121" s="30" t="str">
        <f>_xlfn.IFERROR(VLOOKUP(J1121,'数据'!S:T,2,0),"")</f>
        <v/>
      </c>
      <c r="P1121" s="30" t="str">
        <f t="shared" si="71"/>
        <v/>
      </c>
      <c r="Q1121" s="31" t="str">
        <f t="shared" si="74"/>
        <v/>
      </c>
    </row>
    <row r="1122" spans="1:17" ht="15">
      <c r="A1122" s="48">
        <v>1120</v>
      </c>
      <c r="H1122" s="30" t="str">
        <f>IF(_xlfn.IFERROR(VLOOKUP(G1122,'数据'!S:T,2,0),"否")="否","否","是")</f>
        <v>否</v>
      </c>
      <c r="I1122" s="31" t="str">
        <f t="shared" si="72"/>
        <v/>
      </c>
      <c r="K1122" s="30" t="str">
        <f>IF(M1122="-","",IF(M1122&lt;&gt;"",COUNTIF($M$2:M1122,M1122),""))</f>
        <v/>
      </c>
      <c r="L1122" s="30" t="str">
        <f>_xlfn.IFERROR(VLOOKUP(G1122,'数据'!P:Q,2,0),"")</f>
        <v/>
      </c>
      <c r="M1122" s="30" t="str">
        <f t="shared" si="73"/>
        <v>-</v>
      </c>
      <c r="N1122" s="30" t="str">
        <f>_xlfn.IFERROR(VLOOKUP(J1122,'数据'!S:T,2,0),"")</f>
        <v/>
      </c>
      <c r="P1122" s="30" t="str">
        <f t="shared" si="71"/>
        <v/>
      </c>
      <c r="Q1122" s="31" t="str">
        <f t="shared" si="74"/>
        <v/>
      </c>
    </row>
    <row r="1123" spans="1:17" ht="15">
      <c r="A1123" s="48">
        <v>1121</v>
      </c>
      <c r="H1123" s="30" t="str">
        <f>IF(_xlfn.IFERROR(VLOOKUP(G1123,'数据'!S:T,2,0),"否")="否","否","是")</f>
        <v>否</v>
      </c>
      <c r="I1123" s="31" t="str">
        <f t="shared" si="72"/>
        <v/>
      </c>
      <c r="K1123" s="30" t="str">
        <f>IF(M1123="-","",IF(M1123&lt;&gt;"",COUNTIF($M$2:M1123,M1123),""))</f>
        <v/>
      </c>
      <c r="L1123" s="30" t="str">
        <f>_xlfn.IFERROR(VLOOKUP(G1123,'数据'!P:Q,2,0),"")</f>
        <v/>
      </c>
      <c r="M1123" s="30" t="str">
        <f t="shared" si="73"/>
        <v>-</v>
      </c>
      <c r="N1123" s="30" t="str">
        <f>_xlfn.IFERROR(VLOOKUP(J1123,'数据'!S:T,2,0),"")</f>
        <v/>
      </c>
      <c r="P1123" s="30" t="str">
        <f t="shared" si="71"/>
        <v/>
      </c>
      <c r="Q1123" s="31" t="str">
        <f t="shared" si="74"/>
        <v/>
      </c>
    </row>
    <row r="1124" spans="1:17" ht="15">
      <c r="A1124" s="48">
        <v>1122</v>
      </c>
      <c r="H1124" s="30" t="str">
        <f>IF(_xlfn.IFERROR(VLOOKUP(G1124,'数据'!S:T,2,0),"否")="否","否","是")</f>
        <v>否</v>
      </c>
      <c r="I1124" s="31" t="str">
        <f t="shared" si="72"/>
        <v/>
      </c>
      <c r="K1124" s="30" t="str">
        <f>IF(M1124="-","",IF(M1124&lt;&gt;"",COUNTIF($M$2:M1124,M1124),""))</f>
        <v/>
      </c>
      <c r="L1124" s="30" t="str">
        <f>_xlfn.IFERROR(VLOOKUP(G1124,'数据'!P:Q,2,0),"")</f>
        <v/>
      </c>
      <c r="M1124" s="30" t="str">
        <f t="shared" si="73"/>
        <v>-</v>
      </c>
      <c r="N1124" s="30" t="str">
        <f>_xlfn.IFERROR(VLOOKUP(J1124,'数据'!S:T,2,0),"")</f>
        <v/>
      </c>
      <c r="P1124" s="30" t="str">
        <f t="shared" si="71"/>
        <v/>
      </c>
      <c r="Q1124" s="31" t="str">
        <f t="shared" si="74"/>
        <v/>
      </c>
    </row>
    <row r="1125" spans="1:17" ht="15">
      <c r="A1125" s="48">
        <v>1123</v>
      </c>
      <c r="H1125" s="30" t="str">
        <f>IF(_xlfn.IFERROR(VLOOKUP(G1125,'数据'!S:T,2,0),"否")="否","否","是")</f>
        <v>否</v>
      </c>
      <c r="I1125" s="31" t="str">
        <f t="shared" si="72"/>
        <v/>
      </c>
      <c r="K1125" s="30" t="str">
        <f>IF(M1125="-","",IF(M1125&lt;&gt;"",COUNTIF($M$2:M1125,M1125),""))</f>
        <v/>
      </c>
      <c r="L1125" s="30" t="str">
        <f>_xlfn.IFERROR(VLOOKUP(G1125,'数据'!P:Q,2,0),"")</f>
        <v/>
      </c>
      <c r="M1125" s="30" t="str">
        <f t="shared" si="73"/>
        <v>-</v>
      </c>
      <c r="N1125" s="30" t="str">
        <f>_xlfn.IFERROR(VLOOKUP(J1125,'数据'!S:T,2,0),"")</f>
        <v/>
      </c>
      <c r="P1125" s="30" t="str">
        <f t="shared" si="71"/>
        <v/>
      </c>
      <c r="Q1125" s="31" t="str">
        <f t="shared" si="74"/>
        <v/>
      </c>
    </row>
    <row r="1126" spans="1:17" ht="15">
      <c r="A1126" s="48">
        <v>1124</v>
      </c>
      <c r="H1126" s="30" t="str">
        <f>IF(_xlfn.IFERROR(VLOOKUP(G1126,'数据'!S:T,2,0),"否")="否","否","是")</f>
        <v>否</v>
      </c>
      <c r="I1126" s="31" t="str">
        <f t="shared" si="72"/>
        <v/>
      </c>
      <c r="K1126" s="30" t="str">
        <f>IF(M1126="-","",IF(M1126&lt;&gt;"",COUNTIF($M$2:M1126,M1126),""))</f>
        <v/>
      </c>
      <c r="L1126" s="30" t="str">
        <f>_xlfn.IFERROR(VLOOKUP(G1126,'数据'!P:Q,2,0),"")</f>
        <v/>
      </c>
      <c r="M1126" s="30" t="str">
        <f t="shared" si="73"/>
        <v>-</v>
      </c>
      <c r="N1126" s="30" t="str">
        <f>_xlfn.IFERROR(VLOOKUP(J1126,'数据'!S:T,2,0),"")</f>
        <v/>
      </c>
      <c r="P1126" s="30" t="str">
        <f aca="true" t="shared" si="75" ref="P1126:P1189">IF(O1126=10,"D10",IF(O1126=30,"D30",IF(O1126="永久","Y","")))</f>
        <v/>
      </c>
      <c r="Q1126" s="31" t="str">
        <f t="shared" si="74"/>
        <v/>
      </c>
    </row>
    <row r="1127" spans="1:17" ht="15">
      <c r="A1127" s="48">
        <v>1125</v>
      </c>
      <c r="H1127" s="30" t="str">
        <f>IF(_xlfn.IFERROR(VLOOKUP(G1127,'数据'!S:T,2,0),"否")="否","否","是")</f>
        <v>否</v>
      </c>
      <c r="I1127" s="31" t="str">
        <f aca="true" t="shared" si="76" ref="I1127:I1190">IF(G1127&lt;&gt;"",H1127,"")</f>
        <v/>
      </c>
      <c r="K1127" s="30" t="str">
        <f>IF(M1127="-","",IF(M1127&lt;&gt;"",COUNTIF($M$2:M1127,M1127),""))</f>
        <v/>
      </c>
      <c r="L1127" s="30" t="str">
        <f>_xlfn.IFERROR(VLOOKUP(G1127,'数据'!P:Q,2,0),"")</f>
        <v/>
      </c>
      <c r="M1127" s="30" t="str">
        <f aca="true" t="shared" si="77" ref="M1127:M1190">E1127&amp;"-"&amp;L1127&amp;N1127</f>
        <v>-</v>
      </c>
      <c r="N1127" s="30" t="str">
        <f>_xlfn.IFERROR(VLOOKUP(J1127,'数据'!S:T,2,0),"")</f>
        <v/>
      </c>
      <c r="P1127" s="30" t="str">
        <f t="shared" si="75"/>
        <v/>
      </c>
      <c r="Q1127" s="31" t="str">
        <f t="shared" si="74"/>
        <v/>
      </c>
    </row>
    <row r="1128" spans="1:17" ht="15">
      <c r="A1128" s="48">
        <v>1126</v>
      </c>
      <c r="H1128" s="30" t="str">
        <f>IF(_xlfn.IFERROR(VLOOKUP(G1128,'数据'!S:T,2,0),"否")="否","否","是")</f>
        <v>否</v>
      </c>
      <c r="I1128" s="31" t="str">
        <f t="shared" si="76"/>
        <v/>
      </c>
      <c r="K1128" s="30" t="str">
        <f>IF(M1128="-","",IF(M1128&lt;&gt;"",COUNTIF($M$2:M1128,M1128),""))</f>
        <v/>
      </c>
      <c r="L1128" s="30" t="str">
        <f>_xlfn.IFERROR(VLOOKUP(G1128,'数据'!P:Q,2,0),"")</f>
        <v/>
      </c>
      <c r="M1128" s="30" t="str">
        <f t="shared" si="77"/>
        <v>-</v>
      </c>
      <c r="N1128" s="30" t="str">
        <f>_xlfn.IFERROR(VLOOKUP(J1128,'数据'!S:T,2,0),"")</f>
        <v/>
      </c>
      <c r="P1128" s="30" t="str">
        <f t="shared" si="75"/>
        <v/>
      </c>
      <c r="Q1128" s="31" t="str">
        <f t="shared" si="74"/>
        <v/>
      </c>
    </row>
    <row r="1129" spans="1:17" ht="15">
      <c r="A1129" s="48">
        <v>1127</v>
      </c>
      <c r="H1129" s="30" t="str">
        <f>IF(_xlfn.IFERROR(VLOOKUP(G1129,'数据'!S:T,2,0),"否")="否","否","是")</f>
        <v>否</v>
      </c>
      <c r="I1129" s="31" t="str">
        <f t="shared" si="76"/>
        <v/>
      </c>
      <c r="K1129" s="30" t="str">
        <f>IF(M1129="-","",IF(M1129&lt;&gt;"",COUNTIF($M$2:M1129,M1129),""))</f>
        <v/>
      </c>
      <c r="L1129" s="30" t="str">
        <f>_xlfn.IFERROR(VLOOKUP(G1129,'数据'!P:Q,2,0),"")</f>
        <v/>
      </c>
      <c r="M1129" s="30" t="str">
        <f t="shared" si="77"/>
        <v>-</v>
      </c>
      <c r="N1129" s="30" t="str">
        <f>_xlfn.IFERROR(VLOOKUP(J1129,'数据'!S:T,2,0),"")</f>
        <v/>
      </c>
      <c r="P1129" s="30" t="str">
        <f t="shared" si="75"/>
        <v/>
      </c>
      <c r="Q1129" s="31" t="str">
        <f t="shared" si="74"/>
        <v/>
      </c>
    </row>
    <row r="1130" spans="1:17" ht="15">
      <c r="A1130" s="48">
        <v>1128</v>
      </c>
      <c r="H1130" s="30" t="str">
        <f>IF(_xlfn.IFERROR(VLOOKUP(G1130,'数据'!S:T,2,0),"否")="否","否","是")</f>
        <v>否</v>
      </c>
      <c r="I1130" s="31" t="str">
        <f t="shared" si="76"/>
        <v/>
      </c>
      <c r="K1130" s="30" t="str">
        <f>IF(M1130="-","",IF(M1130&lt;&gt;"",COUNTIF($M$2:M1130,M1130),""))</f>
        <v/>
      </c>
      <c r="L1130" s="30" t="str">
        <f>_xlfn.IFERROR(VLOOKUP(G1130,'数据'!P:Q,2,0),"")</f>
        <v/>
      </c>
      <c r="M1130" s="30" t="str">
        <f t="shared" si="77"/>
        <v>-</v>
      </c>
      <c r="N1130" s="30" t="str">
        <f>_xlfn.IFERROR(VLOOKUP(J1130,'数据'!S:T,2,0),"")</f>
        <v/>
      </c>
      <c r="P1130" s="30" t="str">
        <f t="shared" si="75"/>
        <v/>
      </c>
      <c r="Q1130" s="31" t="str">
        <f t="shared" si="74"/>
        <v/>
      </c>
    </row>
    <row r="1131" spans="1:17" ht="15">
      <c r="A1131" s="48">
        <v>1129</v>
      </c>
      <c r="H1131" s="30" t="str">
        <f>IF(_xlfn.IFERROR(VLOOKUP(G1131,'数据'!S:T,2,0),"否")="否","否","是")</f>
        <v>否</v>
      </c>
      <c r="I1131" s="31" t="str">
        <f t="shared" si="76"/>
        <v/>
      </c>
      <c r="K1131" s="30" t="str">
        <f>IF(M1131="-","",IF(M1131&lt;&gt;"",COUNTIF($M$2:M1131,M1131),""))</f>
        <v/>
      </c>
      <c r="L1131" s="30" t="str">
        <f>_xlfn.IFERROR(VLOOKUP(G1131,'数据'!P:Q,2,0),"")</f>
        <v/>
      </c>
      <c r="M1131" s="30" t="str">
        <f t="shared" si="77"/>
        <v>-</v>
      </c>
      <c r="N1131" s="30" t="str">
        <f>_xlfn.IFERROR(VLOOKUP(J1131,'数据'!S:T,2,0),"")</f>
        <v/>
      </c>
      <c r="P1131" s="30" t="str">
        <f t="shared" si="75"/>
        <v/>
      </c>
      <c r="Q1131" s="31" t="str">
        <f t="shared" si="74"/>
        <v/>
      </c>
    </row>
    <row r="1132" spans="1:17" ht="15">
      <c r="A1132" s="48">
        <v>1130</v>
      </c>
      <c r="H1132" s="30" t="str">
        <f>IF(_xlfn.IFERROR(VLOOKUP(G1132,'数据'!S:T,2,0),"否")="否","否","是")</f>
        <v>否</v>
      </c>
      <c r="I1132" s="31" t="str">
        <f t="shared" si="76"/>
        <v/>
      </c>
      <c r="K1132" s="30" t="str">
        <f>IF(M1132="-","",IF(M1132&lt;&gt;"",COUNTIF($M$2:M1132,M1132),""))</f>
        <v/>
      </c>
      <c r="L1132" s="30" t="str">
        <f>_xlfn.IFERROR(VLOOKUP(G1132,'数据'!P:Q,2,0),"")</f>
        <v/>
      </c>
      <c r="M1132" s="30" t="str">
        <f t="shared" si="77"/>
        <v>-</v>
      </c>
      <c r="N1132" s="30" t="str">
        <f>_xlfn.IFERROR(VLOOKUP(J1132,'数据'!S:T,2,0),"")</f>
        <v/>
      </c>
      <c r="P1132" s="30" t="str">
        <f t="shared" si="75"/>
        <v/>
      </c>
      <c r="Q1132" s="31" t="str">
        <f t="shared" si="74"/>
        <v/>
      </c>
    </row>
    <row r="1133" spans="1:17" ht="15">
      <c r="A1133" s="48">
        <v>1131</v>
      </c>
      <c r="H1133" s="30" t="str">
        <f>IF(_xlfn.IFERROR(VLOOKUP(G1133,'数据'!S:T,2,0),"否")="否","否","是")</f>
        <v>否</v>
      </c>
      <c r="I1133" s="31" t="str">
        <f t="shared" si="76"/>
        <v/>
      </c>
      <c r="K1133" s="30" t="str">
        <f>IF(M1133="-","",IF(M1133&lt;&gt;"",COUNTIF($M$2:M1133,M1133),""))</f>
        <v/>
      </c>
      <c r="L1133" s="30" t="str">
        <f>_xlfn.IFERROR(VLOOKUP(G1133,'数据'!P:Q,2,0),"")</f>
        <v/>
      </c>
      <c r="M1133" s="30" t="str">
        <f t="shared" si="77"/>
        <v>-</v>
      </c>
      <c r="N1133" s="30" t="str">
        <f>_xlfn.IFERROR(VLOOKUP(J1133,'数据'!S:T,2,0),"")</f>
        <v/>
      </c>
      <c r="P1133" s="30" t="str">
        <f t="shared" si="75"/>
        <v/>
      </c>
      <c r="Q1133" s="31" t="str">
        <f t="shared" si="74"/>
        <v/>
      </c>
    </row>
    <row r="1134" spans="1:17" ht="15">
      <c r="A1134" s="48">
        <v>1132</v>
      </c>
      <c r="H1134" s="30" t="str">
        <f>IF(_xlfn.IFERROR(VLOOKUP(G1134,'数据'!S:T,2,0),"否")="否","否","是")</f>
        <v>否</v>
      </c>
      <c r="I1134" s="31" t="str">
        <f t="shared" si="76"/>
        <v/>
      </c>
      <c r="K1134" s="30" t="str">
        <f>IF(M1134="-","",IF(M1134&lt;&gt;"",COUNTIF($M$2:M1134,M1134),""))</f>
        <v/>
      </c>
      <c r="L1134" s="30" t="str">
        <f>_xlfn.IFERROR(VLOOKUP(G1134,'数据'!P:Q,2,0),"")</f>
        <v/>
      </c>
      <c r="M1134" s="30" t="str">
        <f t="shared" si="77"/>
        <v>-</v>
      </c>
      <c r="N1134" s="30" t="str">
        <f>_xlfn.IFERROR(VLOOKUP(J1134,'数据'!S:T,2,0),"")</f>
        <v/>
      </c>
      <c r="P1134" s="30" t="str">
        <f t="shared" si="75"/>
        <v/>
      </c>
      <c r="Q1134" s="31" t="str">
        <f t="shared" si="74"/>
        <v/>
      </c>
    </row>
    <row r="1135" spans="1:17" ht="15">
      <c r="A1135" s="48">
        <v>1133</v>
      </c>
      <c r="H1135" s="30" t="str">
        <f>IF(_xlfn.IFERROR(VLOOKUP(G1135,'数据'!S:T,2,0),"否")="否","否","是")</f>
        <v>否</v>
      </c>
      <c r="I1135" s="31" t="str">
        <f t="shared" si="76"/>
        <v/>
      </c>
      <c r="K1135" s="30" t="str">
        <f>IF(M1135="-","",IF(M1135&lt;&gt;"",COUNTIF($M$2:M1135,M1135),""))</f>
        <v/>
      </c>
      <c r="L1135" s="30" t="str">
        <f>_xlfn.IFERROR(VLOOKUP(G1135,'数据'!P:Q,2,0),"")</f>
        <v/>
      </c>
      <c r="M1135" s="30" t="str">
        <f t="shared" si="77"/>
        <v>-</v>
      </c>
      <c r="N1135" s="30" t="str">
        <f>_xlfn.IFERROR(VLOOKUP(J1135,'数据'!S:T,2,0),"")</f>
        <v/>
      </c>
      <c r="P1135" s="30" t="str">
        <f t="shared" si="75"/>
        <v/>
      </c>
      <c r="Q1135" s="31" t="str">
        <f t="shared" si="74"/>
        <v/>
      </c>
    </row>
    <row r="1136" spans="1:17" ht="15">
      <c r="A1136" s="48">
        <v>1134</v>
      </c>
      <c r="H1136" s="30" t="str">
        <f>IF(_xlfn.IFERROR(VLOOKUP(G1136,'数据'!S:T,2,0),"否")="否","否","是")</f>
        <v>否</v>
      </c>
      <c r="I1136" s="31" t="str">
        <f t="shared" si="76"/>
        <v/>
      </c>
      <c r="K1136" s="30" t="str">
        <f>IF(M1136="-","",IF(M1136&lt;&gt;"",COUNTIF($M$2:M1136,M1136),""))</f>
        <v/>
      </c>
      <c r="L1136" s="30" t="str">
        <f>_xlfn.IFERROR(VLOOKUP(G1136,'数据'!P:Q,2,0),"")</f>
        <v/>
      </c>
      <c r="M1136" s="30" t="str">
        <f t="shared" si="77"/>
        <v>-</v>
      </c>
      <c r="N1136" s="30" t="str">
        <f>_xlfn.IFERROR(VLOOKUP(J1136,'数据'!S:T,2,0),"")</f>
        <v/>
      </c>
      <c r="P1136" s="30" t="str">
        <f t="shared" si="75"/>
        <v/>
      </c>
      <c r="Q1136" s="31" t="str">
        <f t="shared" si="74"/>
        <v/>
      </c>
    </row>
    <row r="1137" spans="1:17" ht="15">
      <c r="A1137" s="48">
        <v>1135</v>
      </c>
      <c r="H1137" s="30" t="str">
        <f>IF(_xlfn.IFERROR(VLOOKUP(G1137,'数据'!S:T,2,0),"否")="否","否","是")</f>
        <v>否</v>
      </c>
      <c r="I1137" s="31" t="str">
        <f t="shared" si="76"/>
        <v/>
      </c>
      <c r="K1137" s="30" t="str">
        <f>IF(M1137="-","",IF(M1137&lt;&gt;"",COUNTIF($M$2:M1137,M1137),""))</f>
        <v/>
      </c>
      <c r="L1137" s="30" t="str">
        <f>_xlfn.IFERROR(VLOOKUP(G1137,'数据'!P:Q,2,0),"")</f>
        <v/>
      </c>
      <c r="M1137" s="30" t="str">
        <f t="shared" si="77"/>
        <v>-</v>
      </c>
      <c r="N1137" s="30" t="str">
        <f>_xlfn.IFERROR(VLOOKUP(J1137,'数据'!S:T,2,0),"")</f>
        <v/>
      </c>
      <c r="P1137" s="30" t="str">
        <f t="shared" si="75"/>
        <v/>
      </c>
      <c r="Q1137" s="31" t="str">
        <f t="shared" si="74"/>
        <v/>
      </c>
    </row>
    <row r="1138" spans="1:17" ht="15">
      <c r="A1138" s="48">
        <v>1136</v>
      </c>
      <c r="H1138" s="30" t="str">
        <f>IF(_xlfn.IFERROR(VLOOKUP(G1138,'数据'!S:T,2,0),"否")="否","否","是")</f>
        <v>否</v>
      </c>
      <c r="I1138" s="31" t="str">
        <f t="shared" si="76"/>
        <v/>
      </c>
      <c r="K1138" s="30" t="str">
        <f>IF(M1138="-","",IF(M1138&lt;&gt;"",COUNTIF($M$2:M1138,M1138),""))</f>
        <v/>
      </c>
      <c r="L1138" s="30" t="str">
        <f>_xlfn.IFERROR(VLOOKUP(G1138,'数据'!P:Q,2,0),"")</f>
        <v/>
      </c>
      <c r="M1138" s="30" t="str">
        <f t="shared" si="77"/>
        <v>-</v>
      </c>
      <c r="N1138" s="30" t="str">
        <f>_xlfn.IFERROR(VLOOKUP(J1138,'数据'!S:T,2,0),"")</f>
        <v/>
      </c>
      <c r="P1138" s="30" t="str">
        <f t="shared" si="75"/>
        <v/>
      </c>
      <c r="Q1138" s="31" t="str">
        <f t="shared" si="74"/>
        <v/>
      </c>
    </row>
    <row r="1139" spans="1:17" ht="15">
      <c r="A1139" s="48">
        <v>1137</v>
      </c>
      <c r="H1139" s="30" t="str">
        <f>IF(_xlfn.IFERROR(VLOOKUP(G1139,'数据'!S:T,2,0),"否")="否","否","是")</f>
        <v>否</v>
      </c>
      <c r="I1139" s="31" t="str">
        <f t="shared" si="76"/>
        <v/>
      </c>
      <c r="K1139" s="30" t="str">
        <f>IF(M1139="-","",IF(M1139&lt;&gt;"",COUNTIF($M$2:M1139,M1139),""))</f>
        <v/>
      </c>
      <c r="L1139" s="30" t="str">
        <f>_xlfn.IFERROR(VLOOKUP(G1139,'数据'!P:Q,2,0),"")</f>
        <v/>
      </c>
      <c r="M1139" s="30" t="str">
        <f t="shared" si="77"/>
        <v>-</v>
      </c>
      <c r="N1139" s="30" t="str">
        <f>_xlfn.IFERROR(VLOOKUP(J1139,'数据'!S:T,2,0),"")</f>
        <v/>
      </c>
      <c r="P1139" s="30" t="str">
        <f t="shared" si="75"/>
        <v/>
      </c>
      <c r="Q1139" s="31" t="str">
        <f t="shared" si="74"/>
        <v/>
      </c>
    </row>
    <row r="1140" spans="1:17" ht="15">
      <c r="A1140" s="48">
        <v>1138</v>
      </c>
      <c r="H1140" s="30" t="str">
        <f>IF(_xlfn.IFERROR(VLOOKUP(G1140,'数据'!S:T,2,0),"否")="否","否","是")</f>
        <v>否</v>
      </c>
      <c r="I1140" s="31" t="str">
        <f t="shared" si="76"/>
        <v/>
      </c>
      <c r="K1140" s="30" t="str">
        <f>IF(M1140="-","",IF(M1140&lt;&gt;"",COUNTIF($M$2:M1140,M1140),""))</f>
        <v/>
      </c>
      <c r="L1140" s="30" t="str">
        <f>_xlfn.IFERROR(VLOOKUP(G1140,'数据'!P:Q,2,0),"")</f>
        <v/>
      </c>
      <c r="M1140" s="30" t="str">
        <f t="shared" si="77"/>
        <v>-</v>
      </c>
      <c r="N1140" s="30" t="str">
        <f>_xlfn.IFERROR(VLOOKUP(J1140,'数据'!S:T,2,0),"")</f>
        <v/>
      </c>
      <c r="P1140" s="30" t="str">
        <f t="shared" si="75"/>
        <v/>
      </c>
      <c r="Q1140" s="31" t="str">
        <f t="shared" si="74"/>
        <v/>
      </c>
    </row>
    <row r="1141" spans="1:17" ht="15">
      <c r="A1141" s="48">
        <v>1139</v>
      </c>
      <c r="H1141" s="30" t="str">
        <f>IF(_xlfn.IFERROR(VLOOKUP(G1141,'数据'!S:T,2,0),"否")="否","否","是")</f>
        <v>否</v>
      </c>
      <c r="I1141" s="31" t="str">
        <f t="shared" si="76"/>
        <v/>
      </c>
      <c r="K1141" s="30" t="str">
        <f>IF(M1141="-","",IF(M1141&lt;&gt;"",COUNTIF($M$2:M1141,M1141),""))</f>
        <v/>
      </c>
      <c r="L1141" s="30" t="str">
        <f>_xlfn.IFERROR(VLOOKUP(G1141,'数据'!P:Q,2,0),"")</f>
        <v/>
      </c>
      <c r="M1141" s="30" t="str">
        <f t="shared" si="77"/>
        <v>-</v>
      </c>
      <c r="N1141" s="30" t="str">
        <f>_xlfn.IFERROR(VLOOKUP(J1141,'数据'!S:T,2,0),"")</f>
        <v/>
      </c>
      <c r="P1141" s="30" t="str">
        <f t="shared" si="75"/>
        <v/>
      </c>
      <c r="Q1141" s="31" t="str">
        <f t="shared" si="74"/>
        <v/>
      </c>
    </row>
    <row r="1142" spans="1:17" ht="15">
      <c r="A1142" s="48">
        <v>1140</v>
      </c>
      <c r="H1142" s="30" t="str">
        <f>IF(_xlfn.IFERROR(VLOOKUP(G1142,'数据'!S:T,2,0),"否")="否","否","是")</f>
        <v>否</v>
      </c>
      <c r="I1142" s="31" t="str">
        <f t="shared" si="76"/>
        <v/>
      </c>
      <c r="K1142" s="30" t="str">
        <f>IF(M1142="-","",IF(M1142&lt;&gt;"",COUNTIF($M$2:M1142,M1142),""))</f>
        <v/>
      </c>
      <c r="L1142" s="30" t="str">
        <f>_xlfn.IFERROR(VLOOKUP(G1142,'数据'!P:Q,2,0),"")</f>
        <v/>
      </c>
      <c r="M1142" s="30" t="str">
        <f t="shared" si="77"/>
        <v>-</v>
      </c>
      <c r="N1142" s="30" t="str">
        <f>_xlfn.IFERROR(VLOOKUP(J1142,'数据'!S:T,2,0),"")</f>
        <v/>
      </c>
      <c r="P1142" s="30" t="str">
        <f t="shared" si="75"/>
        <v/>
      </c>
      <c r="Q1142" s="31" t="str">
        <f t="shared" si="74"/>
        <v/>
      </c>
    </row>
    <row r="1143" spans="1:17" ht="15">
      <c r="A1143" s="48">
        <v>1141</v>
      </c>
      <c r="H1143" s="30" t="str">
        <f>IF(_xlfn.IFERROR(VLOOKUP(G1143,'数据'!S:T,2,0),"否")="否","否","是")</f>
        <v>否</v>
      </c>
      <c r="I1143" s="31" t="str">
        <f t="shared" si="76"/>
        <v/>
      </c>
      <c r="K1143" s="30" t="str">
        <f>IF(M1143="-","",IF(M1143&lt;&gt;"",COUNTIF($M$2:M1143,M1143),""))</f>
        <v/>
      </c>
      <c r="L1143" s="30" t="str">
        <f>_xlfn.IFERROR(VLOOKUP(G1143,'数据'!P:Q,2,0),"")</f>
        <v/>
      </c>
      <c r="M1143" s="30" t="str">
        <f t="shared" si="77"/>
        <v>-</v>
      </c>
      <c r="N1143" s="30" t="str">
        <f>_xlfn.IFERROR(VLOOKUP(J1143,'数据'!S:T,2,0),"")</f>
        <v/>
      </c>
      <c r="P1143" s="30" t="str">
        <f t="shared" si="75"/>
        <v/>
      </c>
      <c r="Q1143" s="31" t="str">
        <f t="shared" si="74"/>
        <v/>
      </c>
    </row>
    <row r="1144" spans="1:17" ht="15">
      <c r="A1144" s="48">
        <v>1142</v>
      </c>
      <c r="H1144" s="30" t="str">
        <f>IF(_xlfn.IFERROR(VLOOKUP(G1144,'数据'!S:T,2,0),"否")="否","否","是")</f>
        <v>否</v>
      </c>
      <c r="I1144" s="31" t="str">
        <f t="shared" si="76"/>
        <v/>
      </c>
      <c r="K1144" s="30" t="str">
        <f>IF(M1144="-","",IF(M1144&lt;&gt;"",COUNTIF($M$2:M1144,M1144),""))</f>
        <v/>
      </c>
      <c r="L1144" s="30" t="str">
        <f>_xlfn.IFERROR(VLOOKUP(G1144,'数据'!P:Q,2,0),"")</f>
        <v/>
      </c>
      <c r="M1144" s="30" t="str">
        <f t="shared" si="77"/>
        <v>-</v>
      </c>
      <c r="N1144" s="30" t="str">
        <f>_xlfn.IFERROR(VLOOKUP(J1144,'数据'!S:T,2,0),"")</f>
        <v/>
      </c>
      <c r="P1144" s="30" t="str">
        <f t="shared" si="75"/>
        <v/>
      </c>
      <c r="Q1144" s="31" t="str">
        <f t="shared" si="74"/>
        <v/>
      </c>
    </row>
    <row r="1145" spans="1:17" ht="15">
      <c r="A1145" s="48">
        <v>1143</v>
      </c>
      <c r="H1145" s="30" t="str">
        <f>IF(_xlfn.IFERROR(VLOOKUP(G1145,'数据'!S:T,2,0),"否")="否","否","是")</f>
        <v>否</v>
      </c>
      <c r="I1145" s="31" t="str">
        <f t="shared" si="76"/>
        <v/>
      </c>
      <c r="K1145" s="30" t="str">
        <f>IF(M1145="-","",IF(M1145&lt;&gt;"",COUNTIF($M$2:M1145,M1145),""))</f>
        <v/>
      </c>
      <c r="L1145" s="30" t="str">
        <f>_xlfn.IFERROR(VLOOKUP(G1145,'数据'!P:Q,2,0),"")</f>
        <v/>
      </c>
      <c r="M1145" s="30" t="str">
        <f t="shared" si="77"/>
        <v>-</v>
      </c>
      <c r="N1145" s="30" t="str">
        <f>_xlfn.IFERROR(VLOOKUP(J1145,'数据'!S:T,2,0),"")</f>
        <v/>
      </c>
      <c r="P1145" s="30" t="str">
        <f t="shared" si="75"/>
        <v/>
      </c>
      <c r="Q1145" s="31" t="str">
        <f t="shared" si="74"/>
        <v/>
      </c>
    </row>
    <row r="1146" spans="1:17" ht="15">
      <c r="A1146" s="48">
        <v>1144</v>
      </c>
      <c r="H1146" s="30" t="str">
        <f>IF(_xlfn.IFERROR(VLOOKUP(G1146,'数据'!S:T,2,0),"否")="否","否","是")</f>
        <v>否</v>
      </c>
      <c r="I1146" s="31" t="str">
        <f t="shared" si="76"/>
        <v/>
      </c>
      <c r="K1146" s="30" t="str">
        <f>IF(M1146="-","",IF(M1146&lt;&gt;"",COUNTIF($M$2:M1146,M1146),""))</f>
        <v/>
      </c>
      <c r="L1146" s="30" t="str">
        <f>_xlfn.IFERROR(VLOOKUP(G1146,'数据'!P:Q,2,0),"")</f>
        <v/>
      </c>
      <c r="M1146" s="30" t="str">
        <f t="shared" si="77"/>
        <v>-</v>
      </c>
      <c r="N1146" s="30" t="str">
        <f>_xlfn.IFERROR(VLOOKUP(J1146,'数据'!S:T,2,0),"")</f>
        <v/>
      </c>
      <c r="P1146" s="30" t="str">
        <f t="shared" si="75"/>
        <v/>
      </c>
      <c r="Q1146" s="31" t="str">
        <f t="shared" si="74"/>
        <v/>
      </c>
    </row>
    <row r="1147" spans="1:17" ht="15">
      <c r="A1147" s="48">
        <v>1145</v>
      </c>
      <c r="H1147" s="30" t="str">
        <f>IF(_xlfn.IFERROR(VLOOKUP(G1147,'数据'!S:T,2,0),"否")="否","否","是")</f>
        <v>否</v>
      </c>
      <c r="I1147" s="31" t="str">
        <f t="shared" si="76"/>
        <v/>
      </c>
      <c r="K1147" s="30" t="str">
        <f>IF(M1147="-","",IF(M1147&lt;&gt;"",COUNTIF($M$2:M1147,M1147),""))</f>
        <v/>
      </c>
      <c r="L1147" s="30" t="str">
        <f>_xlfn.IFERROR(VLOOKUP(G1147,'数据'!P:Q,2,0),"")</f>
        <v/>
      </c>
      <c r="M1147" s="30" t="str">
        <f t="shared" si="77"/>
        <v>-</v>
      </c>
      <c r="N1147" s="30" t="str">
        <f>_xlfn.IFERROR(VLOOKUP(J1147,'数据'!S:T,2,0),"")</f>
        <v/>
      </c>
      <c r="P1147" s="30" t="str">
        <f t="shared" si="75"/>
        <v/>
      </c>
      <c r="Q1147" s="31" t="str">
        <f t="shared" si="74"/>
        <v/>
      </c>
    </row>
    <row r="1148" spans="1:17" ht="15">
      <c r="A1148" s="48">
        <v>1146</v>
      </c>
      <c r="H1148" s="30" t="str">
        <f>IF(_xlfn.IFERROR(VLOOKUP(G1148,'数据'!S:T,2,0),"否")="否","否","是")</f>
        <v>否</v>
      </c>
      <c r="I1148" s="31" t="str">
        <f t="shared" si="76"/>
        <v/>
      </c>
      <c r="K1148" s="30" t="str">
        <f>IF(M1148="-","",IF(M1148&lt;&gt;"",COUNTIF($M$2:M1148,M1148),""))</f>
        <v/>
      </c>
      <c r="L1148" s="30" t="str">
        <f>_xlfn.IFERROR(VLOOKUP(G1148,'数据'!P:Q,2,0),"")</f>
        <v/>
      </c>
      <c r="M1148" s="30" t="str">
        <f t="shared" si="77"/>
        <v>-</v>
      </c>
      <c r="N1148" s="30" t="str">
        <f>_xlfn.IFERROR(VLOOKUP(J1148,'数据'!S:T,2,0),"")</f>
        <v/>
      </c>
      <c r="P1148" s="30" t="str">
        <f t="shared" si="75"/>
        <v/>
      </c>
      <c r="Q1148" s="31" t="str">
        <f t="shared" si="74"/>
        <v/>
      </c>
    </row>
    <row r="1149" spans="1:17" ht="15">
      <c r="A1149" s="48">
        <v>1147</v>
      </c>
      <c r="H1149" s="30" t="str">
        <f>IF(_xlfn.IFERROR(VLOOKUP(G1149,'数据'!S:T,2,0),"否")="否","否","是")</f>
        <v>否</v>
      </c>
      <c r="I1149" s="31" t="str">
        <f t="shared" si="76"/>
        <v/>
      </c>
      <c r="K1149" s="30" t="str">
        <f>IF(M1149="-","",IF(M1149&lt;&gt;"",COUNTIF($M$2:M1149,M1149),""))</f>
        <v/>
      </c>
      <c r="L1149" s="30" t="str">
        <f>_xlfn.IFERROR(VLOOKUP(G1149,'数据'!P:Q,2,0),"")</f>
        <v/>
      </c>
      <c r="M1149" s="30" t="str">
        <f t="shared" si="77"/>
        <v>-</v>
      </c>
      <c r="N1149" s="30" t="str">
        <f>_xlfn.IFERROR(VLOOKUP(J1149,'数据'!S:T,2,0),"")</f>
        <v/>
      </c>
      <c r="P1149" s="30" t="str">
        <f t="shared" si="75"/>
        <v/>
      </c>
      <c r="Q1149" s="31" t="str">
        <f t="shared" si="74"/>
        <v/>
      </c>
    </row>
    <row r="1150" spans="1:17" ht="15">
      <c r="A1150" s="48">
        <v>1148</v>
      </c>
      <c r="H1150" s="30" t="str">
        <f>IF(_xlfn.IFERROR(VLOOKUP(G1150,'数据'!S:T,2,0),"否")="否","否","是")</f>
        <v>否</v>
      </c>
      <c r="I1150" s="31" t="str">
        <f t="shared" si="76"/>
        <v/>
      </c>
      <c r="K1150" s="30" t="str">
        <f>IF(M1150="-","",IF(M1150&lt;&gt;"",COUNTIF($M$2:M1150,M1150),""))</f>
        <v/>
      </c>
      <c r="L1150" s="30" t="str">
        <f>_xlfn.IFERROR(VLOOKUP(G1150,'数据'!P:Q,2,0),"")</f>
        <v/>
      </c>
      <c r="M1150" s="30" t="str">
        <f t="shared" si="77"/>
        <v>-</v>
      </c>
      <c r="N1150" s="30" t="str">
        <f>_xlfn.IFERROR(VLOOKUP(J1150,'数据'!S:T,2,0),"")</f>
        <v/>
      </c>
      <c r="P1150" s="30" t="str">
        <f t="shared" si="75"/>
        <v/>
      </c>
      <c r="Q1150" s="31" t="str">
        <f t="shared" si="74"/>
        <v/>
      </c>
    </row>
    <row r="1151" spans="1:17" ht="15">
      <c r="A1151" s="48">
        <v>1149</v>
      </c>
      <c r="H1151" s="30" t="str">
        <f>IF(_xlfn.IFERROR(VLOOKUP(G1151,'数据'!S:T,2,0),"否")="否","否","是")</f>
        <v>否</v>
      </c>
      <c r="I1151" s="31" t="str">
        <f t="shared" si="76"/>
        <v/>
      </c>
      <c r="K1151" s="30" t="str">
        <f>IF(M1151="-","",IF(M1151&lt;&gt;"",COUNTIF($M$2:M1151,M1151),""))</f>
        <v/>
      </c>
      <c r="L1151" s="30" t="str">
        <f>_xlfn.IFERROR(VLOOKUP(G1151,'数据'!P:Q,2,0),"")</f>
        <v/>
      </c>
      <c r="M1151" s="30" t="str">
        <f t="shared" si="77"/>
        <v>-</v>
      </c>
      <c r="N1151" s="30" t="str">
        <f>_xlfn.IFERROR(VLOOKUP(J1151,'数据'!S:T,2,0),"")</f>
        <v/>
      </c>
      <c r="P1151" s="30" t="str">
        <f t="shared" si="75"/>
        <v/>
      </c>
      <c r="Q1151" s="31" t="str">
        <f t="shared" si="74"/>
        <v/>
      </c>
    </row>
    <row r="1152" spans="1:17" ht="15">
      <c r="A1152" s="48">
        <v>1150</v>
      </c>
      <c r="H1152" s="30" t="str">
        <f>IF(_xlfn.IFERROR(VLOOKUP(G1152,'数据'!S:T,2,0),"否")="否","否","是")</f>
        <v>否</v>
      </c>
      <c r="I1152" s="31" t="str">
        <f t="shared" si="76"/>
        <v/>
      </c>
      <c r="K1152" s="30" t="str">
        <f>IF(M1152="-","",IF(M1152&lt;&gt;"",COUNTIF($M$2:M1152,M1152),""))</f>
        <v/>
      </c>
      <c r="L1152" s="30" t="str">
        <f>_xlfn.IFERROR(VLOOKUP(G1152,'数据'!P:Q,2,0),"")</f>
        <v/>
      </c>
      <c r="M1152" s="30" t="str">
        <f t="shared" si="77"/>
        <v>-</v>
      </c>
      <c r="N1152" s="30" t="str">
        <f>_xlfn.IFERROR(VLOOKUP(J1152,'数据'!S:T,2,0),"")</f>
        <v/>
      </c>
      <c r="P1152" s="30" t="str">
        <f t="shared" si="75"/>
        <v/>
      </c>
      <c r="Q1152" s="31" t="str">
        <f t="shared" si="74"/>
        <v/>
      </c>
    </row>
    <row r="1153" spans="1:17" ht="15">
      <c r="A1153" s="48">
        <v>1151</v>
      </c>
      <c r="H1153" s="30" t="str">
        <f>IF(_xlfn.IFERROR(VLOOKUP(G1153,'数据'!S:T,2,0),"否")="否","否","是")</f>
        <v>否</v>
      </c>
      <c r="I1153" s="31" t="str">
        <f t="shared" si="76"/>
        <v/>
      </c>
      <c r="K1153" s="30" t="str">
        <f>IF(M1153="-","",IF(M1153&lt;&gt;"",COUNTIF($M$2:M1153,M1153),""))</f>
        <v/>
      </c>
      <c r="L1153" s="30" t="str">
        <f>_xlfn.IFERROR(VLOOKUP(G1153,'数据'!P:Q,2,0),"")</f>
        <v/>
      </c>
      <c r="M1153" s="30" t="str">
        <f t="shared" si="77"/>
        <v>-</v>
      </c>
      <c r="N1153" s="30" t="str">
        <f>_xlfn.IFERROR(VLOOKUP(J1153,'数据'!S:T,2,0),"")</f>
        <v/>
      </c>
      <c r="P1153" s="30" t="str">
        <f t="shared" si="75"/>
        <v/>
      </c>
      <c r="Q1153" s="31" t="str">
        <f t="shared" si="74"/>
        <v/>
      </c>
    </row>
    <row r="1154" spans="1:17" ht="15">
      <c r="A1154" s="48">
        <v>1152</v>
      </c>
      <c r="H1154" s="30" t="str">
        <f>IF(_xlfn.IFERROR(VLOOKUP(G1154,'数据'!S:T,2,0),"否")="否","否","是")</f>
        <v>否</v>
      </c>
      <c r="I1154" s="31" t="str">
        <f t="shared" si="76"/>
        <v/>
      </c>
      <c r="K1154" s="30" t="str">
        <f>IF(M1154="-","",IF(M1154&lt;&gt;"",COUNTIF($M$2:M1154,M1154),""))</f>
        <v/>
      </c>
      <c r="L1154" s="30" t="str">
        <f>_xlfn.IFERROR(VLOOKUP(G1154,'数据'!P:Q,2,0),"")</f>
        <v/>
      </c>
      <c r="M1154" s="30" t="str">
        <f t="shared" si="77"/>
        <v>-</v>
      </c>
      <c r="N1154" s="30" t="str">
        <f>_xlfn.IFERROR(VLOOKUP(J1154,'数据'!S:T,2,0),"")</f>
        <v/>
      </c>
      <c r="P1154" s="30" t="str">
        <f t="shared" si="75"/>
        <v/>
      </c>
      <c r="Q1154" s="31" t="str">
        <f t="shared" si="74"/>
        <v/>
      </c>
    </row>
    <row r="1155" spans="1:17" ht="15">
      <c r="A1155" s="48">
        <v>1153</v>
      </c>
      <c r="H1155" s="30" t="str">
        <f>IF(_xlfn.IFERROR(VLOOKUP(G1155,'数据'!S:T,2,0),"否")="否","否","是")</f>
        <v>否</v>
      </c>
      <c r="I1155" s="31" t="str">
        <f t="shared" si="76"/>
        <v/>
      </c>
      <c r="K1155" s="30" t="str">
        <f>IF(M1155="-","",IF(M1155&lt;&gt;"",COUNTIF($M$2:M1155,M1155),""))</f>
        <v/>
      </c>
      <c r="L1155" s="30" t="str">
        <f>_xlfn.IFERROR(VLOOKUP(G1155,'数据'!P:Q,2,0),"")</f>
        <v/>
      </c>
      <c r="M1155" s="30" t="str">
        <f t="shared" si="77"/>
        <v>-</v>
      </c>
      <c r="N1155" s="30" t="str">
        <f>_xlfn.IFERROR(VLOOKUP(J1155,'数据'!S:T,2,0),"")</f>
        <v/>
      </c>
      <c r="P1155" s="30" t="str">
        <f t="shared" si="75"/>
        <v/>
      </c>
      <c r="Q1155" s="31" t="str">
        <f t="shared" si="74"/>
        <v/>
      </c>
    </row>
    <row r="1156" spans="1:17" ht="15">
      <c r="A1156" s="48">
        <v>1154</v>
      </c>
      <c r="H1156" s="30" t="str">
        <f>IF(_xlfn.IFERROR(VLOOKUP(G1156,'数据'!S:T,2,0),"否")="否","否","是")</f>
        <v>否</v>
      </c>
      <c r="I1156" s="31" t="str">
        <f t="shared" si="76"/>
        <v/>
      </c>
      <c r="K1156" s="30" t="str">
        <f>IF(M1156="-","",IF(M1156&lt;&gt;"",COUNTIF($M$2:M1156,M1156),""))</f>
        <v/>
      </c>
      <c r="L1156" s="30" t="str">
        <f>_xlfn.IFERROR(VLOOKUP(G1156,'数据'!P:Q,2,0),"")</f>
        <v/>
      </c>
      <c r="M1156" s="30" t="str">
        <f t="shared" si="77"/>
        <v>-</v>
      </c>
      <c r="N1156" s="30" t="str">
        <f>_xlfn.IFERROR(VLOOKUP(J1156,'数据'!S:T,2,0),"")</f>
        <v/>
      </c>
      <c r="P1156" s="30" t="str">
        <f t="shared" si="75"/>
        <v/>
      </c>
      <c r="Q1156" s="31" t="str">
        <f aca="true" t="shared" si="78" ref="Q1156:Q1219">IF(L1156&lt;&gt;"",IF(N1156="",(E1156&amp;"-"&amp;L1156&amp;"-"&amp;P1156),E1156&amp;"-"&amp;L1156&amp;"•"&amp;N1156&amp;"-"&amp;P1156),"")</f>
        <v/>
      </c>
    </row>
    <row r="1157" spans="1:17" ht="15">
      <c r="A1157" s="48">
        <v>1155</v>
      </c>
      <c r="H1157" s="30" t="str">
        <f>IF(_xlfn.IFERROR(VLOOKUP(G1157,'数据'!S:T,2,0),"否")="否","否","是")</f>
        <v>否</v>
      </c>
      <c r="I1157" s="31" t="str">
        <f t="shared" si="76"/>
        <v/>
      </c>
      <c r="K1157" s="30" t="str">
        <f>IF(M1157="-","",IF(M1157&lt;&gt;"",COUNTIF($M$2:M1157,M1157),""))</f>
        <v/>
      </c>
      <c r="L1157" s="30" t="str">
        <f>_xlfn.IFERROR(VLOOKUP(G1157,'数据'!P:Q,2,0),"")</f>
        <v/>
      </c>
      <c r="M1157" s="30" t="str">
        <f t="shared" si="77"/>
        <v>-</v>
      </c>
      <c r="N1157" s="30" t="str">
        <f>_xlfn.IFERROR(VLOOKUP(J1157,'数据'!S:T,2,0),"")</f>
        <v/>
      </c>
      <c r="P1157" s="30" t="str">
        <f t="shared" si="75"/>
        <v/>
      </c>
      <c r="Q1157" s="31" t="str">
        <f t="shared" si="78"/>
        <v/>
      </c>
    </row>
    <row r="1158" spans="1:17" ht="15">
      <c r="A1158" s="48">
        <v>1156</v>
      </c>
      <c r="H1158" s="30" t="str">
        <f>IF(_xlfn.IFERROR(VLOOKUP(G1158,'数据'!S:T,2,0),"否")="否","否","是")</f>
        <v>否</v>
      </c>
      <c r="I1158" s="31" t="str">
        <f t="shared" si="76"/>
        <v/>
      </c>
      <c r="K1158" s="30" t="str">
        <f>IF(M1158="-","",IF(M1158&lt;&gt;"",COUNTIF($M$2:M1158,M1158),""))</f>
        <v/>
      </c>
      <c r="L1158" s="30" t="str">
        <f>_xlfn.IFERROR(VLOOKUP(G1158,'数据'!P:Q,2,0),"")</f>
        <v/>
      </c>
      <c r="M1158" s="30" t="str">
        <f t="shared" si="77"/>
        <v>-</v>
      </c>
      <c r="N1158" s="30" t="str">
        <f>_xlfn.IFERROR(VLOOKUP(J1158,'数据'!S:T,2,0),"")</f>
        <v/>
      </c>
      <c r="P1158" s="30" t="str">
        <f t="shared" si="75"/>
        <v/>
      </c>
      <c r="Q1158" s="31" t="str">
        <f t="shared" si="78"/>
        <v/>
      </c>
    </row>
    <row r="1159" spans="1:17" ht="15">
      <c r="A1159" s="48">
        <v>1157</v>
      </c>
      <c r="H1159" s="30" t="str">
        <f>IF(_xlfn.IFERROR(VLOOKUP(G1159,'数据'!S:T,2,0),"否")="否","否","是")</f>
        <v>否</v>
      </c>
      <c r="I1159" s="31" t="str">
        <f t="shared" si="76"/>
        <v/>
      </c>
      <c r="K1159" s="30" t="str">
        <f>IF(M1159="-","",IF(M1159&lt;&gt;"",COUNTIF($M$2:M1159,M1159),""))</f>
        <v/>
      </c>
      <c r="L1159" s="30" t="str">
        <f>_xlfn.IFERROR(VLOOKUP(G1159,'数据'!P:Q,2,0),"")</f>
        <v/>
      </c>
      <c r="M1159" s="30" t="str">
        <f t="shared" si="77"/>
        <v>-</v>
      </c>
      <c r="N1159" s="30" t="str">
        <f>_xlfn.IFERROR(VLOOKUP(J1159,'数据'!S:T,2,0),"")</f>
        <v/>
      </c>
      <c r="P1159" s="30" t="str">
        <f t="shared" si="75"/>
        <v/>
      </c>
      <c r="Q1159" s="31" t="str">
        <f t="shared" si="78"/>
        <v/>
      </c>
    </row>
    <row r="1160" spans="1:17" ht="15">
      <c r="A1160" s="48">
        <v>1158</v>
      </c>
      <c r="H1160" s="30" t="str">
        <f>IF(_xlfn.IFERROR(VLOOKUP(G1160,'数据'!S:T,2,0),"否")="否","否","是")</f>
        <v>否</v>
      </c>
      <c r="I1160" s="31" t="str">
        <f t="shared" si="76"/>
        <v/>
      </c>
      <c r="K1160" s="30" t="str">
        <f>IF(M1160="-","",IF(M1160&lt;&gt;"",COUNTIF($M$2:M1160,M1160),""))</f>
        <v/>
      </c>
      <c r="L1160" s="30" t="str">
        <f>_xlfn.IFERROR(VLOOKUP(G1160,'数据'!P:Q,2,0),"")</f>
        <v/>
      </c>
      <c r="M1160" s="30" t="str">
        <f t="shared" si="77"/>
        <v>-</v>
      </c>
      <c r="N1160" s="30" t="str">
        <f>_xlfn.IFERROR(VLOOKUP(J1160,'数据'!S:T,2,0),"")</f>
        <v/>
      </c>
      <c r="P1160" s="30" t="str">
        <f t="shared" si="75"/>
        <v/>
      </c>
      <c r="Q1160" s="31" t="str">
        <f t="shared" si="78"/>
        <v/>
      </c>
    </row>
    <row r="1161" spans="1:17" ht="15">
      <c r="A1161" s="48">
        <v>1159</v>
      </c>
      <c r="H1161" s="30" t="str">
        <f>IF(_xlfn.IFERROR(VLOOKUP(G1161,'数据'!S:T,2,0),"否")="否","否","是")</f>
        <v>否</v>
      </c>
      <c r="I1161" s="31" t="str">
        <f t="shared" si="76"/>
        <v/>
      </c>
      <c r="K1161" s="30" t="str">
        <f>IF(M1161="-","",IF(M1161&lt;&gt;"",COUNTIF($M$2:M1161,M1161),""))</f>
        <v/>
      </c>
      <c r="L1161" s="30" t="str">
        <f>_xlfn.IFERROR(VLOOKUP(G1161,'数据'!P:Q,2,0),"")</f>
        <v/>
      </c>
      <c r="M1161" s="30" t="str">
        <f t="shared" si="77"/>
        <v>-</v>
      </c>
      <c r="N1161" s="30" t="str">
        <f>_xlfn.IFERROR(VLOOKUP(J1161,'数据'!S:T,2,0),"")</f>
        <v/>
      </c>
      <c r="P1161" s="30" t="str">
        <f t="shared" si="75"/>
        <v/>
      </c>
      <c r="Q1161" s="31" t="str">
        <f t="shared" si="78"/>
        <v/>
      </c>
    </row>
    <row r="1162" spans="1:17" ht="15">
      <c r="A1162" s="48">
        <v>1160</v>
      </c>
      <c r="H1162" s="30" t="str">
        <f>IF(_xlfn.IFERROR(VLOOKUP(G1162,'数据'!S:T,2,0),"否")="否","否","是")</f>
        <v>否</v>
      </c>
      <c r="I1162" s="31" t="str">
        <f t="shared" si="76"/>
        <v/>
      </c>
      <c r="K1162" s="30" t="str">
        <f>IF(M1162="-","",IF(M1162&lt;&gt;"",COUNTIF($M$2:M1162,M1162),""))</f>
        <v/>
      </c>
      <c r="L1162" s="30" t="str">
        <f>_xlfn.IFERROR(VLOOKUP(G1162,'数据'!P:Q,2,0),"")</f>
        <v/>
      </c>
      <c r="M1162" s="30" t="str">
        <f t="shared" si="77"/>
        <v>-</v>
      </c>
      <c r="N1162" s="30" t="str">
        <f>_xlfn.IFERROR(VLOOKUP(J1162,'数据'!S:T,2,0),"")</f>
        <v/>
      </c>
      <c r="P1162" s="30" t="str">
        <f t="shared" si="75"/>
        <v/>
      </c>
      <c r="Q1162" s="31" t="str">
        <f t="shared" si="78"/>
        <v/>
      </c>
    </row>
    <row r="1163" spans="1:17" ht="15">
      <c r="A1163" s="48">
        <v>1161</v>
      </c>
      <c r="H1163" s="30" t="str">
        <f>IF(_xlfn.IFERROR(VLOOKUP(G1163,'数据'!S:T,2,0),"否")="否","否","是")</f>
        <v>否</v>
      </c>
      <c r="I1163" s="31" t="str">
        <f t="shared" si="76"/>
        <v/>
      </c>
      <c r="K1163" s="30" t="str">
        <f>IF(M1163="-","",IF(M1163&lt;&gt;"",COUNTIF($M$2:M1163,M1163),""))</f>
        <v/>
      </c>
      <c r="L1163" s="30" t="str">
        <f>_xlfn.IFERROR(VLOOKUP(G1163,'数据'!P:Q,2,0),"")</f>
        <v/>
      </c>
      <c r="M1163" s="30" t="str">
        <f t="shared" si="77"/>
        <v>-</v>
      </c>
      <c r="N1163" s="30" t="str">
        <f>_xlfn.IFERROR(VLOOKUP(J1163,'数据'!S:T,2,0),"")</f>
        <v/>
      </c>
      <c r="P1163" s="30" t="str">
        <f t="shared" si="75"/>
        <v/>
      </c>
      <c r="Q1163" s="31" t="str">
        <f t="shared" si="78"/>
        <v/>
      </c>
    </row>
    <row r="1164" spans="1:17" ht="15">
      <c r="A1164" s="48">
        <v>1162</v>
      </c>
      <c r="H1164" s="30" t="str">
        <f>IF(_xlfn.IFERROR(VLOOKUP(G1164,'数据'!S:T,2,0),"否")="否","否","是")</f>
        <v>否</v>
      </c>
      <c r="I1164" s="31" t="str">
        <f t="shared" si="76"/>
        <v/>
      </c>
      <c r="K1164" s="30" t="str">
        <f>IF(M1164="-","",IF(M1164&lt;&gt;"",COUNTIF($M$2:M1164,M1164),""))</f>
        <v/>
      </c>
      <c r="L1164" s="30" t="str">
        <f>_xlfn.IFERROR(VLOOKUP(G1164,'数据'!P:Q,2,0),"")</f>
        <v/>
      </c>
      <c r="M1164" s="30" t="str">
        <f t="shared" si="77"/>
        <v>-</v>
      </c>
      <c r="N1164" s="30" t="str">
        <f>_xlfn.IFERROR(VLOOKUP(J1164,'数据'!S:T,2,0),"")</f>
        <v/>
      </c>
      <c r="P1164" s="30" t="str">
        <f t="shared" si="75"/>
        <v/>
      </c>
      <c r="Q1164" s="31" t="str">
        <f t="shared" si="78"/>
        <v/>
      </c>
    </row>
    <row r="1165" spans="1:17" ht="15">
      <c r="A1165" s="48">
        <v>1163</v>
      </c>
      <c r="H1165" s="30" t="str">
        <f>IF(_xlfn.IFERROR(VLOOKUP(G1165,'数据'!S:T,2,0),"否")="否","否","是")</f>
        <v>否</v>
      </c>
      <c r="I1165" s="31" t="str">
        <f t="shared" si="76"/>
        <v/>
      </c>
      <c r="K1165" s="30" t="str">
        <f>IF(M1165="-","",IF(M1165&lt;&gt;"",COUNTIF($M$2:M1165,M1165),""))</f>
        <v/>
      </c>
      <c r="L1165" s="30" t="str">
        <f>_xlfn.IFERROR(VLOOKUP(G1165,'数据'!P:Q,2,0),"")</f>
        <v/>
      </c>
      <c r="M1165" s="30" t="str">
        <f t="shared" si="77"/>
        <v>-</v>
      </c>
      <c r="N1165" s="30" t="str">
        <f>_xlfn.IFERROR(VLOOKUP(J1165,'数据'!S:T,2,0),"")</f>
        <v/>
      </c>
      <c r="P1165" s="30" t="str">
        <f t="shared" si="75"/>
        <v/>
      </c>
      <c r="Q1165" s="31" t="str">
        <f t="shared" si="78"/>
        <v/>
      </c>
    </row>
    <row r="1166" spans="1:17" ht="15">
      <c r="A1166" s="48">
        <v>1164</v>
      </c>
      <c r="H1166" s="30" t="str">
        <f>IF(_xlfn.IFERROR(VLOOKUP(G1166,'数据'!S:T,2,0),"否")="否","否","是")</f>
        <v>否</v>
      </c>
      <c r="I1166" s="31" t="str">
        <f t="shared" si="76"/>
        <v/>
      </c>
      <c r="K1166" s="30" t="str">
        <f>IF(M1166="-","",IF(M1166&lt;&gt;"",COUNTIF($M$2:M1166,M1166),""))</f>
        <v/>
      </c>
      <c r="L1166" s="30" t="str">
        <f>_xlfn.IFERROR(VLOOKUP(G1166,'数据'!P:Q,2,0),"")</f>
        <v/>
      </c>
      <c r="M1166" s="30" t="str">
        <f t="shared" si="77"/>
        <v>-</v>
      </c>
      <c r="N1166" s="30" t="str">
        <f>_xlfn.IFERROR(VLOOKUP(J1166,'数据'!S:T,2,0),"")</f>
        <v/>
      </c>
      <c r="P1166" s="30" t="str">
        <f t="shared" si="75"/>
        <v/>
      </c>
      <c r="Q1166" s="31" t="str">
        <f t="shared" si="78"/>
        <v/>
      </c>
    </row>
    <row r="1167" spans="1:17" ht="15">
      <c r="A1167" s="48">
        <v>1165</v>
      </c>
      <c r="H1167" s="30" t="str">
        <f>IF(_xlfn.IFERROR(VLOOKUP(G1167,'数据'!S:T,2,0),"否")="否","否","是")</f>
        <v>否</v>
      </c>
      <c r="I1167" s="31" t="str">
        <f t="shared" si="76"/>
        <v/>
      </c>
      <c r="K1167" s="30" t="str">
        <f>IF(M1167="-","",IF(M1167&lt;&gt;"",COUNTIF($M$2:M1167,M1167),""))</f>
        <v/>
      </c>
      <c r="L1167" s="30" t="str">
        <f>_xlfn.IFERROR(VLOOKUP(G1167,'数据'!P:Q,2,0),"")</f>
        <v/>
      </c>
      <c r="M1167" s="30" t="str">
        <f t="shared" si="77"/>
        <v>-</v>
      </c>
      <c r="N1167" s="30" t="str">
        <f>_xlfn.IFERROR(VLOOKUP(J1167,'数据'!S:T,2,0),"")</f>
        <v/>
      </c>
      <c r="P1167" s="30" t="str">
        <f t="shared" si="75"/>
        <v/>
      </c>
      <c r="Q1167" s="31" t="str">
        <f t="shared" si="78"/>
        <v/>
      </c>
    </row>
    <row r="1168" spans="1:17" ht="15">
      <c r="A1168" s="48">
        <v>1166</v>
      </c>
      <c r="H1168" s="30" t="str">
        <f>IF(_xlfn.IFERROR(VLOOKUP(G1168,'数据'!S:T,2,0),"否")="否","否","是")</f>
        <v>否</v>
      </c>
      <c r="I1168" s="31" t="str">
        <f t="shared" si="76"/>
        <v/>
      </c>
      <c r="K1168" s="30" t="str">
        <f>IF(M1168="-","",IF(M1168&lt;&gt;"",COUNTIF($M$2:M1168,M1168),""))</f>
        <v/>
      </c>
      <c r="L1168" s="30" t="str">
        <f>_xlfn.IFERROR(VLOOKUP(G1168,'数据'!P:Q,2,0),"")</f>
        <v/>
      </c>
      <c r="M1168" s="30" t="str">
        <f t="shared" si="77"/>
        <v>-</v>
      </c>
      <c r="N1168" s="30" t="str">
        <f>_xlfn.IFERROR(VLOOKUP(J1168,'数据'!S:T,2,0),"")</f>
        <v/>
      </c>
      <c r="P1168" s="30" t="str">
        <f t="shared" si="75"/>
        <v/>
      </c>
      <c r="Q1168" s="31" t="str">
        <f t="shared" si="78"/>
        <v/>
      </c>
    </row>
    <row r="1169" spans="1:17" ht="15">
      <c r="A1169" s="48">
        <v>1167</v>
      </c>
      <c r="H1169" s="30" t="str">
        <f>IF(_xlfn.IFERROR(VLOOKUP(G1169,'数据'!S:T,2,0),"否")="否","否","是")</f>
        <v>否</v>
      </c>
      <c r="I1169" s="31" t="str">
        <f t="shared" si="76"/>
        <v/>
      </c>
      <c r="K1169" s="30" t="str">
        <f>IF(M1169="-","",IF(M1169&lt;&gt;"",COUNTIF($M$2:M1169,M1169),""))</f>
        <v/>
      </c>
      <c r="L1169" s="30" t="str">
        <f>_xlfn.IFERROR(VLOOKUP(G1169,'数据'!P:Q,2,0),"")</f>
        <v/>
      </c>
      <c r="M1169" s="30" t="str">
        <f t="shared" si="77"/>
        <v>-</v>
      </c>
      <c r="N1169" s="30" t="str">
        <f>_xlfn.IFERROR(VLOOKUP(J1169,'数据'!S:T,2,0),"")</f>
        <v/>
      </c>
      <c r="P1169" s="30" t="str">
        <f t="shared" si="75"/>
        <v/>
      </c>
      <c r="Q1169" s="31" t="str">
        <f t="shared" si="78"/>
        <v/>
      </c>
    </row>
    <row r="1170" spans="1:17" ht="15">
      <c r="A1170" s="48">
        <v>1168</v>
      </c>
      <c r="H1170" s="30" t="str">
        <f>IF(_xlfn.IFERROR(VLOOKUP(G1170,'数据'!S:T,2,0),"否")="否","否","是")</f>
        <v>否</v>
      </c>
      <c r="I1170" s="31" t="str">
        <f t="shared" si="76"/>
        <v/>
      </c>
      <c r="K1170" s="30" t="str">
        <f>IF(M1170="-","",IF(M1170&lt;&gt;"",COUNTIF($M$2:M1170,M1170),""))</f>
        <v/>
      </c>
      <c r="L1170" s="30" t="str">
        <f>_xlfn.IFERROR(VLOOKUP(G1170,'数据'!P:Q,2,0),"")</f>
        <v/>
      </c>
      <c r="M1170" s="30" t="str">
        <f t="shared" si="77"/>
        <v>-</v>
      </c>
      <c r="N1170" s="30" t="str">
        <f>_xlfn.IFERROR(VLOOKUP(J1170,'数据'!S:T,2,0),"")</f>
        <v/>
      </c>
      <c r="P1170" s="30" t="str">
        <f t="shared" si="75"/>
        <v/>
      </c>
      <c r="Q1170" s="31" t="str">
        <f t="shared" si="78"/>
        <v/>
      </c>
    </row>
    <row r="1171" spans="1:17" ht="15">
      <c r="A1171" s="48">
        <v>1169</v>
      </c>
      <c r="H1171" s="30" t="str">
        <f>IF(_xlfn.IFERROR(VLOOKUP(G1171,'数据'!S:T,2,0),"否")="否","否","是")</f>
        <v>否</v>
      </c>
      <c r="I1171" s="31" t="str">
        <f t="shared" si="76"/>
        <v/>
      </c>
      <c r="K1171" s="30" t="str">
        <f>IF(M1171="-","",IF(M1171&lt;&gt;"",COUNTIF($M$2:M1171,M1171),""))</f>
        <v/>
      </c>
      <c r="L1171" s="30" t="str">
        <f>_xlfn.IFERROR(VLOOKUP(G1171,'数据'!P:Q,2,0),"")</f>
        <v/>
      </c>
      <c r="M1171" s="30" t="str">
        <f t="shared" si="77"/>
        <v>-</v>
      </c>
      <c r="N1171" s="30" t="str">
        <f>_xlfn.IFERROR(VLOOKUP(J1171,'数据'!S:T,2,0),"")</f>
        <v/>
      </c>
      <c r="P1171" s="30" t="str">
        <f t="shared" si="75"/>
        <v/>
      </c>
      <c r="Q1171" s="31" t="str">
        <f t="shared" si="78"/>
        <v/>
      </c>
    </row>
    <row r="1172" spans="1:17" ht="15">
      <c r="A1172" s="48">
        <v>1170</v>
      </c>
      <c r="H1172" s="30" t="str">
        <f>IF(_xlfn.IFERROR(VLOOKUP(G1172,'数据'!S:T,2,0),"否")="否","否","是")</f>
        <v>否</v>
      </c>
      <c r="I1172" s="31" t="str">
        <f t="shared" si="76"/>
        <v/>
      </c>
      <c r="K1172" s="30" t="str">
        <f>IF(M1172="-","",IF(M1172&lt;&gt;"",COUNTIF($M$2:M1172,M1172),""))</f>
        <v/>
      </c>
      <c r="L1172" s="30" t="str">
        <f>_xlfn.IFERROR(VLOOKUP(G1172,'数据'!P:Q,2,0),"")</f>
        <v/>
      </c>
      <c r="M1172" s="30" t="str">
        <f t="shared" si="77"/>
        <v>-</v>
      </c>
      <c r="N1172" s="30" t="str">
        <f>_xlfn.IFERROR(VLOOKUP(J1172,'数据'!S:T,2,0),"")</f>
        <v/>
      </c>
      <c r="P1172" s="30" t="str">
        <f t="shared" si="75"/>
        <v/>
      </c>
      <c r="Q1172" s="31" t="str">
        <f t="shared" si="78"/>
        <v/>
      </c>
    </row>
    <row r="1173" spans="1:17" ht="15">
      <c r="A1173" s="48">
        <v>1171</v>
      </c>
      <c r="H1173" s="30" t="str">
        <f>IF(_xlfn.IFERROR(VLOOKUP(G1173,'数据'!S:T,2,0),"否")="否","否","是")</f>
        <v>否</v>
      </c>
      <c r="I1173" s="31" t="str">
        <f t="shared" si="76"/>
        <v/>
      </c>
      <c r="K1173" s="30" t="str">
        <f>IF(M1173="-","",IF(M1173&lt;&gt;"",COUNTIF($M$2:M1173,M1173),""))</f>
        <v/>
      </c>
      <c r="L1173" s="30" t="str">
        <f>_xlfn.IFERROR(VLOOKUP(G1173,'数据'!P:Q,2,0),"")</f>
        <v/>
      </c>
      <c r="M1173" s="30" t="str">
        <f t="shared" si="77"/>
        <v>-</v>
      </c>
      <c r="N1173" s="30" t="str">
        <f>_xlfn.IFERROR(VLOOKUP(J1173,'数据'!S:T,2,0),"")</f>
        <v/>
      </c>
      <c r="P1173" s="30" t="str">
        <f t="shared" si="75"/>
        <v/>
      </c>
      <c r="Q1173" s="31" t="str">
        <f t="shared" si="78"/>
        <v/>
      </c>
    </row>
    <row r="1174" spans="1:17" ht="15">
      <c r="A1174" s="48">
        <v>1172</v>
      </c>
      <c r="H1174" s="30" t="str">
        <f>IF(_xlfn.IFERROR(VLOOKUP(G1174,'数据'!S:T,2,0),"否")="否","否","是")</f>
        <v>否</v>
      </c>
      <c r="I1174" s="31" t="str">
        <f t="shared" si="76"/>
        <v/>
      </c>
      <c r="K1174" s="30" t="str">
        <f>IF(M1174="-","",IF(M1174&lt;&gt;"",COUNTIF($M$2:M1174,M1174),""))</f>
        <v/>
      </c>
      <c r="L1174" s="30" t="str">
        <f>_xlfn.IFERROR(VLOOKUP(G1174,'数据'!P:Q,2,0),"")</f>
        <v/>
      </c>
      <c r="M1174" s="30" t="str">
        <f t="shared" si="77"/>
        <v>-</v>
      </c>
      <c r="N1174" s="30" t="str">
        <f>_xlfn.IFERROR(VLOOKUP(J1174,'数据'!S:T,2,0),"")</f>
        <v/>
      </c>
      <c r="P1174" s="30" t="str">
        <f t="shared" si="75"/>
        <v/>
      </c>
      <c r="Q1174" s="31" t="str">
        <f t="shared" si="78"/>
        <v/>
      </c>
    </row>
    <row r="1175" spans="1:17" ht="15">
      <c r="A1175" s="48">
        <v>1173</v>
      </c>
      <c r="H1175" s="30" t="str">
        <f>IF(_xlfn.IFERROR(VLOOKUP(G1175,'数据'!S:T,2,0),"否")="否","否","是")</f>
        <v>否</v>
      </c>
      <c r="I1175" s="31" t="str">
        <f t="shared" si="76"/>
        <v/>
      </c>
      <c r="K1175" s="30" t="str">
        <f>IF(M1175="-","",IF(M1175&lt;&gt;"",COUNTIF($M$2:M1175,M1175),""))</f>
        <v/>
      </c>
      <c r="L1175" s="30" t="str">
        <f>_xlfn.IFERROR(VLOOKUP(G1175,'数据'!P:Q,2,0),"")</f>
        <v/>
      </c>
      <c r="M1175" s="30" t="str">
        <f t="shared" si="77"/>
        <v>-</v>
      </c>
      <c r="N1175" s="30" t="str">
        <f>_xlfn.IFERROR(VLOOKUP(J1175,'数据'!S:T,2,0),"")</f>
        <v/>
      </c>
      <c r="P1175" s="30" t="str">
        <f t="shared" si="75"/>
        <v/>
      </c>
      <c r="Q1175" s="31" t="str">
        <f t="shared" si="78"/>
        <v/>
      </c>
    </row>
    <row r="1176" spans="1:17" ht="15">
      <c r="A1176" s="48">
        <v>1174</v>
      </c>
      <c r="H1176" s="30" t="str">
        <f>IF(_xlfn.IFERROR(VLOOKUP(G1176,'数据'!S:T,2,0),"否")="否","否","是")</f>
        <v>否</v>
      </c>
      <c r="I1176" s="31" t="str">
        <f t="shared" si="76"/>
        <v/>
      </c>
      <c r="K1176" s="30" t="str">
        <f>IF(M1176="-","",IF(M1176&lt;&gt;"",COUNTIF($M$2:M1176,M1176),""))</f>
        <v/>
      </c>
      <c r="L1176" s="30" t="str">
        <f>_xlfn.IFERROR(VLOOKUP(G1176,'数据'!P:Q,2,0),"")</f>
        <v/>
      </c>
      <c r="M1176" s="30" t="str">
        <f t="shared" si="77"/>
        <v>-</v>
      </c>
      <c r="N1176" s="30" t="str">
        <f>_xlfn.IFERROR(VLOOKUP(J1176,'数据'!S:T,2,0),"")</f>
        <v/>
      </c>
      <c r="P1176" s="30" t="str">
        <f t="shared" si="75"/>
        <v/>
      </c>
      <c r="Q1176" s="31" t="str">
        <f t="shared" si="78"/>
        <v/>
      </c>
    </row>
    <row r="1177" spans="1:17" ht="15">
      <c r="A1177" s="48">
        <v>1175</v>
      </c>
      <c r="H1177" s="30" t="str">
        <f>IF(_xlfn.IFERROR(VLOOKUP(G1177,'数据'!S:T,2,0),"否")="否","否","是")</f>
        <v>否</v>
      </c>
      <c r="I1177" s="31" t="str">
        <f t="shared" si="76"/>
        <v/>
      </c>
      <c r="K1177" s="30" t="str">
        <f>IF(M1177="-","",IF(M1177&lt;&gt;"",COUNTIF($M$2:M1177,M1177),""))</f>
        <v/>
      </c>
      <c r="L1177" s="30" t="str">
        <f>_xlfn.IFERROR(VLOOKUP(G1177,'数据'!P:Q,2,0),"")</f>
        <v/>
      </c>
      <c r="M1177" s="30" t="str">
        <f t="shared" si="77"/>
        <v>-</v>
      </c>
      <c r="N1177" s="30" t="str">
        <f>_xlfn.IFERROR(VLOOKUP(J1177,'数据'!S:T,2,0),"")</f>
        <v/>
      </c>
      <c r="P1177" s="30" t="str">
        <f t="shared" si="75"/>
        <v/>
      </c>
      <c r="Q1177" s="31" t="str">
        <f t="shared" si="78"/>
        <v/>
      </c>
    </row>
    <row r="1178" spans="1:17" ht="15">
      <c r="A1178" s="48">
        <v>1176</v>
      </c>
      <c r="H1178" s="30" t="str">
        <f>IF(_xlfn.IFERROR(VLOOKUP(G1178,'数据'!S:T,2,0),"否")="否","否","是")</f>
        <v>否</v>
      </c>
      <c r="I1178" s="31" t="str">
        <f t="shared" si="76"/>
        <v/>
      </c>
      <c r="K1178" s="30" t="str">
        <f>IF(M1178="-","",IF(M1178&lt;&gt;"",COUNTIF($M$2:M1178,M1178),""))</f>
        <v/>
      </c>
      <c r="L1178" s="30" t="str">
        <f>_xlfn.IFERROR(VLOOKUP(G1178,'数据'!P:Q,2,0),"")</f>
        <v/>
      </c>
      <c r="M1178" s="30" t="str">
        <f t="shared" si="77"/>
        <v>-</v>
      </c>
      <c r="N1178" s="30" t="str">
        <f>_xlfn.IFERROR(VLOOKUP(J1178,'数据'!S:T,2,0),"")</f>
        <v/>
      </c>
      <c r="P1178" s="30" t="str">
        <f t="shared" si="75"/>
        <v/>
      </c>
      <c r="Q1178" s="31" t="str">
        <f t="shared" si="78"/>
        <v/>
      </c>
    </row>
    <row r="1179" spans="1:17" ht="15">
      <c r="A1179" s="48">
        <v>1177</v>
      </c>
      <c r="H1179" s="30" t="str">
        <f>IF(_xlfn.IFERROR(VLOOKUP(G1179,'数据'!S:T,2,0),"否")="否","否","是")</f>
        <v>否</v>
      </c>
      <c r="I1179" s="31" t="str">
        <f t="shared" si="76"/>
        <v/>
      </c>
      <c r="K1179" s="30" t="str">
        <f>IF(M1179="-","",IF(M1179&lt;&gt;"",COUNTIF($M$2:M1179,M1179),""))</f>
        <v/>
      </c>
      <c r="L1179" s="30" t="str">
        <f>_xlfn.IFERROR(VLOOKUP(G1179,'数据'!P:Q,2,0),"")</f>
        <v/>
      </c>
      <c r="M1179" s="30" t="str">
        <f t="shared" si="77"/>
        <v>-</v>
      </c>
      <c r="N1179" s="30" t="str">
        <f>_xlfn.IFERROR(VLOOKUP(J1179,'数据'!S:T,2,0),"")</f>
        <v/>
      </c>
      <c r="P1179" s="30" t="str">
        <f t="shared" si="75"/>
        <v/>
      </c>
      <c r="Q1179" s="31" t="str">
        <f t="shared" si="78"/>
        <v/>
      </c>
    </row>
    <row r="1180" spans="1:17" ht="15">
      <c r="A1180" s="48">
        <v>1178</v>
      </c>
      <c r="H1180" s="30" t="str">
        <f>IF(_xlfn.IFERROR(VLOOKUP(G1180,'数据'!S:T,2,0),"否")="否","否","是")</f>
        <v>否</v>
      </c>
      <c r="I1180" s="31" t="str">
        <f t="shared" si="76"/>
        <v/>
      </c>
      <c r="K1180" s="30" t="str">
        <f>IF(M1180="-","",IF(M1180&lt;&gt;"",COUNTIF($M$2:M1180,M1180),""))</f>
        <v/>
      </c>
      <c r="L1180" s="30" t="str">
        <f>_xlfn.IFERROR(VLOOKUP(G1180,'数据'!P:Q,2,0),"")</f>
        <v/>
      </c>
      <c r="M1180" s="30" t="str">
        <f t="shared" si="77"/>
        <v>-</v>
      </c>
      <c r="N1180" s="30" t="str">
        <f>_xlfn.IFERROR(VLOOKUP(J1180,'数据'!S:T,2,0),"")</f>
        <v/>
      </c>
      <c r="P1180" s="30" t="str">
        <f t="shared" si="75"/>
        <v/>
      </c>
      <c r="Q1180" s="31" t="str">
        <f t="shared" si="78"/>
        <v/>
      </c>
    </row>
    <row r="1181" spans="1:17" ht="15">
      <c r="A1181" s="48">
        <v>1179</v>
      </c>
      <c r="H1181" s="30" t="str">
        <f>IF(_xlfn.IFERROR(VLOOKUP(G1181,'数据'!S:T,2,0),"否")="否","否","是")</f>
        <v>否</v>
      </c>
      <c r="I1181" s="31" t="str">
        <f t="shared" si="76"/>
        <v/>
      </c>
      <c r="K1181" s="30" t="str">
        <f>IF(M1181="-","",IF(M1181&lt;&gt;"",COUNTIF($M$2:M1181,M1181),""))</f>
        <v/>
      </c>
      <c r="L1181" s="30" t="str">
        <f>_xlfn.IFERROR(VLOOKUP(G1181,'数据'!P:Q,2,0),"")</f>
        <v/>
      </c>
      <c r="M1181" s="30" t="str">
        <f t="shared" si="77"/>
        <v>-</v>
      </c>
      <c r="N1181" s="30" t="str">
        <f>_xlfn.IFERROR(VLOOKUP(J1181,'数据'!S:T,2,0),"")</f>
        <v/>
      </c>
      <c r="P1181" s="30" t="str">
        <f t="shared" si="75"/>
        <v/>
      </c>
      <c r="Q1181" s="31" t="str">
        <f t="shared" si="78"/>
        <v/>
      </c>
    </row>
    <row r="1182" spans="1:17" ht="15">
      <c r="A1182" s="48">
        <v>1180</v>
      </c>
      <c r="H1182" s="30" t="str">
        <f>IF(_xlfn.IFERROR(VLOOKUP(G1182,'数据'!S:T,2,0),"否")="否","否","是")</f>
        <v>否</v>
      </c>
      <c r="I1182" s="31" t="str">
        <f t="shared" si="76"/>
        <v/>
      </c>
      <c r="K1182" s="30" t="str">
        <f>IF(M1182="-","",IF(M1182&lt;&gt;"",COUNTIF($M$2:M1182,M1182),""))</f>
        <v/>
      </c>
      <c r="L1182" s="30" t="str">
        <f>_xlfn.IFERROR(VLOOKUP(G1182,'数据'!P:Q,2,0),"")</f>
        <v/>
      </c>
      <c r="M1182" s="30" t="str">
        <f t="shared" si="77"/>
        <v>-</v>
      </c>
      <c r="N1182" s="30" t="str">
        <f>_xlfn.IFERROR(VLOOKUP(J1182,'数据'!S:T,2,0),"")</f>
        <v/>
      </c>
      <c r="P1182" s="30" t="str">
        <f t="shared" si="75"/>
        <v/>
      </c>
      <c r="Q1182" s="31" t="str">
        <f t="shared" si="78"/>
        <v/>
      </c>
    </row>
    <row r="1183" spans="1:17" ht="15">
      <c r="A1183" s="48">
        <v>1181</v>
      </c>
      <c r="H1183" s="30" t="str">
        <f>IF(_xlfn.IFERROR(VLOOKUP(G1183,'数据'!S:T,2,0),"否")="否","否","是")</f>
        <v>否</v>
      </c>
      <c r="I1183" s="31" t="str">
        <f t="shared" si="76"/>
        <v/>
      </c>
      <c r="K1183" s="30" t="str">
        <f>IF(M1183="-","",IF(M1183&lt;&gt;"",COUNTIF($M$2:M1183,M1183),""))</f>
        <v/>
      </c>
      <c r="L1183" s="30" t="str">
        <f>_xlfn.IFERROR(VLOOKUP(G1183,'数据'!P:Q,2,0),"")</f>
        <v/>
      </c>
      <c r="M1183" s="30" t="str">
        <f t="shared" si="77"/>
        <v>-</v>
      </c>
      <c r="N1183" s="30" t="str">
        <f>_xlfn.IFERROR(VLOOKUP(J1183,'数据'!S:T,2,0),"")</f>
        <v/>
      </c>
      <c r="P1183" s="30" t="str">
        <f t="shared" si="75"/>
        <v/>
      </c>
      <c r="Q1183" s="31" t="str">
        <f t="shared" si="78"/>
        <v/>
      </c>
    </row>
    <row r="1184" spans="1:17" ht="15">
      <c r="A1184" s="48">
        <v>1182</v>
      </c>
      <c r="H1184" s="30" t="str">
        <f>IF(_xlfn.IFERROR(VLOOKUP(G1184,'数据'!S:T,2,0),"否")="否","否","是")</f>
        <v>否</v>
      </c>
      <c r="I1184" s="31" t="str">
        <f t="shared" si="76"/>
        <v/>
      </c>
      <c r="K1184" s="30" t="str">
        <f>IF(M1184="-","",IF(M1184&lt;&gt;"",COUNTIF($M$2:M1184,M1184),""))</f>
        <v/>
      </c>
      <c r="L1184" s="30" t="str">
        <f>_xlfn.IFERROR(VLOOKUP(G1184,'数据'!P:Q,2,0),"")</f>
        <v/>
      </c>
      <c r="M1184" s="30" t="str">
        <f t="shared" si="77"/>
        <v>-</v>
      </c>
      <c r="N1184" s="30" t="str">
        <f>_xlfn.IFERROR(VLOOKUP(J1184,'数据'!S:T,2,0),"")</f>
        <v/>
      </c>
      <c r="P1184" s="30" t="str">
        <f t="shared" si="75"/>
        <v/>
      </c>
      <c r="Q1184" s="31" t="str">
        <f t="shared" si="78"/>
        <v/>
      </c>
    </row>
    <row r="1185" spans="1:17" ht="15">
      <c r="A1185" s="48">
        <v>1183</v>
      </c>
      <c r="H1185" s="30" t="str">
        <f>IF(_xlfn.IFERROR(VLOOKUP(G1185,'数据'!S:T,2,0),"否")="否","否","是")</f>
        <v>否</v>
      </c>
      <c r="I1185" s="31" t="str">
        <f t="shared" si="76"/>
        <v/>
      </c>
      <c r="K1185" s="30" t="str">
        <f>IF(M1185="-","",IF(M1185&lt;&gt;"",COUNTIF($M$2:M1185,M1185),""))</f>
        <v/>
      </c>
      <c r="L1185" s="30" t="str">
        <f>_xlfn.IFERROR(VLOOKUP(G1185,'数据'!P:Q,2,0),"")</f>
        <v/>
      </c>
      <c r="M1185" s="30" t="str">
        <f t="shared" si="77"/>
        <v>-</v>
      </c>
      <c r="N1185" s="30" t="str">
        <f>_xlfn.IFERROR(VLOOKUP(J1185,'数据'!S:T,2,0),"")</f>
        <v/>
      </c>
      <c r="P1185" s="30" t="str">
        <f t="shared" si="75"/>
        <v/>
      </c>
      <c r="Q1185" s="31" t="str">
        <f t="shared" si="78"/>
        <v/>
      </c>
    </row>
    <row r="1186" spans="1:17" ht="15">
      <c r="A1186" s="48">
        <v>1184</v>
      </c>
      <c r="H1186" s="30" t="str">
        <f>IF(_xlfn.IFERROR(VLOOKUP(G1186,'数据'!S:T,2,0),"否")="否","否","是")</f>
        <v>否</v>
      </c>
      <c r="I1186" s="31" t="str">
        <f t="shared" si="76"/>
        <v/>
      </c>
      <c r="K1186" s="30" t="str">
        <f>IF(M1186="-","",IF(M1186&lt;&gt;"",COUNTIF($M$2:M1186,M1186),""))</f>
        <v/>
      </c>
      <c r="L1186" s="30" t="str">
        <f>_xlfn.IFERROR(VLOOKUP(G1186,'数据'!P:Q,2,0),"")</f>
        <v/>
      </c>
      <c r="M1186" s="30" t="str">
        <f t="shared" si="77"/>
        <v>-</v>
      </c>
      <c r="N1186" s="30" t="str">
        <f>_xlfn.IFERROR(VLOOKUP(J1186,'数据'!S:T,2,0),"")</f>
        <v/>
      </c>
      <c r="P1186" s="30" t="str">
        <f t="shared" si="75"/>
        <v/>
      </c>
      <c r="Q1186" s="31" t="str">
        <f t="shared" si="78"/>
        <v/>
      </c>
    </row>
    <row r="1187" spans="1:17" ht="15">
      <c r="A1187" s="48">
        <v>1185</v>
      </c>
      <c r="H1187" s="30" t="str">
        <f>IF(_xlfn.IFERROR(VLOOKUP(G1187,'数据'!S:T,2,0),"否")="否","否","是")</f>
        <v>否</v>
      </c>
      <c r="I1187" s="31" t="str">
        <f t="shared" si="76"/>
        <v/>
      </c>
      <c r="K1187" s="30" t="str">
        <f>IF(M1187="-","",IF(M1187&lt;&gt;"",COUNTIF($M$2:M1187,M1187),""))</f>
        <v/>
      </c>
      <c r="L1187" s="30" t="str">
        <f>_xlfn.IFERROR(VLOOKUP(G1187,'数据'!P:Q,2,0),"")</f>
        <v/>
      </c>
      <c r="M1187" s="30" t="str">
        <f t="shared" si="77"/>
        <v>-</v>
      </c>
      <c r="N1187" s="30" t="str">
        <f>_xlfn.IFERROR(VLOOKUP(J1187,'数据'!S:T,2,0),"")</f>
        <v/>
      </c>
      <c r="P1187" s="30" t="str">
        <f t="shared" si="75"/>
        <v/>
      </c>
      <c r="Q1187" s="31" t="str">
        <f t="shared" si="78"/>
        <v/>
      </c>
    </row>
    <row r="1188" spans="1:17" ht="15">
      <c r="A1188" s="48">
        <v>1186</v>
      </c>
      <c r="H1188" s="30" t="str">
        <f>IF(_xlfn.IFERROR(VLOOKUP(G1188,'数据'!S:T,2,0),"否")="否","否","是")</f>
        <v>否</v>
      </c>
      <c r="I1188" s="31" t="str">
        <f t="shared" si="76"/>
        <v/>
      </c>
      <c r="K1188" s="30" t="str">
        <f>IF(M1188="-","",IF(M1188&lt;&gt;"",COUNTIF($M$2:M1188,M1188),""))</f>
        <v/>
      </c>
      <c r="L1188" s="30" t="str">
        <f>_xlfn.IFERROR(VLOOKUP(G1188,'数据'!P:Q,2,0),"")</f>
        <v/>
      </c>
      <c r="M1188" s="30" t="str">
        <f t="shared" si="77"/>
        <v>-</v>
      </c>
      <c r="N1188" s="30" t="str">
        <f>_xlfn.IFERROR(VLOOKUP(J1188,'数据'!S:T,2,0),"")</f>
        <v/>
      </c>
      <c r="P1188" s="30" t="str">
        <f t="shared" si="75"/>
        <v/>
      </c>
      <c r="Q1188" s="31" t="str">
        <f t="shared" si="78"/>
        <v/>
      </c>
    </row>
    <row r="1189" spans="1:17" ht="15">
      <c r="A1189" s="48">
        <v>1187</v>
      </c>
      <c r="H1189" s="30" t="str">
        <f>IF(_xlfn.IFERROR(VLOOKUP(G1189,'数据'!S:T,2,0),"否")="否","否","是")</f>
        <v>否</v>
      </c>
      <c r="I1189" s="31" t="str">
        <f t="shared" si="76"/>
        <v/>
      </c>
      <c r="K1189" s="30" t="str">
        <f>IF(M1189="-","",IF(M1189&lt;&gt;"",COUNTIF($M$2:M1189,M1189),""))</f>
        <v/>
      </c>
      <c r="L1189" s="30" t="str">
        <f>_xlfn.IFERROR(VLOOKUP(G1189,'数据'!P:Q,2,0),"")</f>
        <v/>
      </c>
      <c r="M1189" s="30" t="str">
        <f t="shared" si="77"/>
        <v>-</v>
      </c>
      <c r="N1189" s="30" t="str">
        <f>_xlfn.IFERROR(VLOOKUP(J1189,'数据'!S:T,2,0),"")</f>
        <v/>
      </c>
      <c r="P1189" s="30" t="str">
        <f t="shared" si="75"/>
        <v/>
      </c>
      <c r="Q1189" s="31" t="str">
        <f t="shared" si="78"/>
        <v/>
      </c>
    </row>
    <row r="1190" spans="1:17" ht="15">
      <c r="A1190" s="48">
        <v>1188</v>
      </c>
      <c r="H1190" s="30" t="str">
        <f>IF(_xlfn.IFERROR(VLOOKUP(G1190,'数据'!S:T,2,0),"否")="否","否","是")</f>
        <v>否</v>
      </c>
      <c r="I1190" s="31" t="str">
        <f t="shared" si="76"/>
        <v/>
      </c>
      <c r="K1190" s="30" t="str">
        <f>IF(M1190="-","",IF(M1190&lt;&gt;"",COUNTIF($M$2:M1190,M1190),""))</f>
        <v/>
      </c>
      <c r="L1190" s="30" t="str">
        <f>_xlfn.IFERROR(VLOOKUP(G1190,'数据'!P:Q,2,0),"")</f>
        <v/>
      </c>
      <c r="M1190" s="30" t="str">
        <f t="shared" si="77"/>
        <v>-</v>
      </c>
      <c r="N1190" s="30" t="str">
        <f>_xlfn.IFERROR(VLOOKUP(J1190,'数据'!S:T,2,0),"")</f>
        <v/>
      </c>
      <c r="P1190" s="30" t="str">
        <f aca="true" t="shared" si="79" ref="P1190:P1253">IF(O1190=10,"D10",IF(O1190=30,"D30",IF(O1190="永久","Y","")))</f>
        <v/>
      </c>
      <c r="Q1190" s="31" t="str">
        <f t="shared" si="78"/>
        <v/>
      </c>
    </row>
    <row r="1191" spans="1:17" ht="15">
      <c r="A1191" s="48">
        <v>1189</v>
      </c>
      <c r="H1191" s="30" t="str">
        <f>IF(_xlfn.IFERROR(VLOOKUP(G1191,'数据'!S:T,2,0),"否")="否","否","是")</f>
        <v>否</v>
      </c>
      <c r="I1191" s="31" t="str">
        <f aca="true" t="shared" si="80" ref="I1191:I1254">IF(G1191&lt;&gt;"",H1191,"")</f>
        <v/>
      </c>
      <c r="K1191" s="30" t="str">
        <f>IF(M1191="-","",IF(M1191&lt;&gt;"",COUNTIF($M$2:M1191,M1191),""))</f>
        <v/>
      </c>
      <c r="L1191" s="30" t="str">
        <f>_xlfn.IFERROR(VLOOKUP(G1191,'数据'!P:Q,2,0),"")</f>
        <v/>
      </c>
      <c r="M1191" s="30" t="str">
        <f aca="true" t="shared" si="81" ref="M1191:M1254">E1191&amp;"-"&amp;L1191&amp;N1191</f>
        <v>-</v>
      </c>
      <c r="N1191" s="30" t="str">
        <f>_xlfn.IFERROR(VLOOKUP(J1191,'数据'!S:T,2,0),"")</f>
        <v/>
      </c>
      <c r="P1191" s="30" t="str">
        <f t="shared" si="79"/>
        <v/>
      </c>
      <c r="Q1191" s="31" t="str">
        <f t="shared" si="78"/>
        <v/>
      </c>
    </row>
    <row r="1192" spans="1:17" ht="15">
      <c r="A1192" s="48">
        <v>1190</v>
      </c>
      <c r="H1192" s="30" t="str">
        <f>IF(_xlfn.IFERROR(VLOOKUP(G1192,'数据'!S:T,2,0),"否")="否","否","是")</f>
        <v>否</v>
      </c>
      <c r="I1192" s="31" t="str">
        <f t="shared" si="80"/>
        <v/>
      </c>
      <c r="K1192" s="30" t="str">
        <f>IF(M1192="-","",IF(M1192&lt;&gt;"",COUNTIF($M$2:M1192,M1192),""))</f>
        <v/>
      </c>
      <c r="L1192" s="30" t="str">
        <f>_xlfn.IFERROR(VLOOKUP(G1192,'数据'!P:Q,2,0),"")</f>
        <v/>
      </c>
      <c r="M1192" s="30" t="str">
        <f t="shared" si="81"/>
        <v>-</v>
      </c>
      <c r="N1192" s="30" t="str">
        <f>_xlfn.IFERROR(VLOOKUP(J1192,'数据'!S:T,2,0),"")</f>
        <v/>
      </c>
      <c r="P1192" s="30" t="str">
        <f t="shared" si="79"/>
        <v/>
      </c>
      <c r="Q1192" s="31" t="str">
        <f t="shared" si="78"/>
        <v/>
      </c>
    </row>
    <row r="1193" spans="1:17" ht="15">
      <c r="A1193" s="48">
        <v>1191</v>
      </c>
      <c r="H1193" s="30" t="str">
        <f>IF(_xlfn.IFERROR(VLOOKUP(G1193,'数据'!S:T,2,0),"否")="否","否","是")</f>
        <v>否</v>
      </c>
      <c r="I1193" s="31" t="str">
        <f t="shared" si="80"/>
        <v/>
      </c>
      <c r="K1193" s="30" t="str">
        <f>IF(M1193="-","",IF(M1193&lt;&gt;"",COUNTIF($M$2:M1193,M1193),""))</f>
        <v/>
      </c>
      <c r="L1193" s="30" t="str">
        <f>_xlfn.IFERROR(VLOOKUP(G1193,'数据'!P:Q,2,0),"")</f>
        <v/>
      </c>
      <c r="M1193" s="30" t="str">
        <f t="shared" si="81"/>
        <v>-</v>
      </c>
      <c r="N1193" s="30" t="str">
        <f>_xlfn.IFERROR(VLOOKUP(J1193,'数据'!S:T,2,0),"")</f>
        <v/>
      </c>
      <c r="P1193" s="30" t="str">
        <f t="shared" si="79"/>
        <v/>
      </c>
      <c r="Q1193" s="31" t="str">
        <f t="shared" si="78"/>
        <v/>
      </c>
    </row>
    <row r="1194" spans="1:17" ht="15">
      <c r="A1194" s="48">
        <v>1192</v>
      </c>
      <c r="H1194" s="30" t="str">
        <f>IF(_xlfn.IFERROR(VLOOKUP(G1194,'数据'!S:T,2,0),"否")="否","否","是")</f>
        <v>否</v>
      </c>
      <c r="I1194" s="31" t="str">
        <f t="shared" si="80"/>
        <v/>
      </c>
      <c r="K1194" s="30" t="str">
        <f>IF(M1194="-","",IF(M1194&lt;&gt;"",COUNTIF($M$2:M1194,M1194),""))</f>
        <v/>
      </c>
      <c r="L1194" s="30" t="str">
        <f>_xlfn.IFERROR(VLOOKUP(G1194,'数据'!P:Q,2,0),"")</f>
        <v/>
      </c>
      <c r="M1194" s="30" t="str">
        <f t="shared" si="81"/>
        <v>-</v>
      </c>
      <c r="N1194" s="30" t="str">
        <f>_xlfn.IFERROR(VLOOKUP(J1194,'数据'!S:T,2,0),"")</f>
        <v/>
      </c>
      <c r="P1194" s="30" t="str">
        <f t="shared" si="79"/>
        <v/>
      </c>
      <c r="Q1194" s="31" t="str">
        <f t="shared" si="78"/>
        <v/>
      </c>
    </row>
    <row r="1195" spans="1:17" ht="15">
      <c r="A1195" s="48">
        <v>1193</v>
      </c>
      <c r="H1195" s="30" t="str">
        <f>IF(_xlfn.IFERROR(VLOOKUP(G1195,'数据'!S:T,2,0),"否")="否","否","是")</f>
        <v>否</v>
      </c>
      <c r="I1195" s="31" t="str">
        <f t="shared" si="80"/>
        <v/>
      </c>
      <c r="K1195" s="30" t="str">
        <f>IF(M1195="-","",IF(M1195&lt;&gt;"",COUNTIF($M$2:M1195,M1195),""))</f>
        <v/>
      </c>
      <c r="L1195" s="30" t="str">
        <f>_xlfn.IFERROR(VLOOKUP(G1195,'数据'!P:Q,2,0),"")</f>
        <v/>
      </c>
      <c r="M1195" s="30" t="str">
        <f t="shared" si="81"/>
        <v>-</v>
      </c>
      <c r="N1195" s="30" t="str">
        <f>_xlfn.IFERROR(VLOOKUP(J1195,'数据'!S:T,2,0),"")</f>
        <v/>
      </c>
      <c r="P1195" s="30" t="str">
        <f t="shared" si="79"/>
        <v/>
      </c>
      <c r="Q1195" s="31" t="str">
        <f t="shared" si="78"/>
        <v/>
      </c>
    </row>
    <row r="1196" spans="1:17" ht="15">
      <c r="A1196" s="48">
        <v>1194</v>
      </c>
      <c r="H1196" s="30" t="str">
        <f>IF(_xlfn.IFERROR(VLOOKUP(G1196,'数据'!S:T,2,0),"否")="否","否","是")</f>
        <v>否</v>
      </c>
      <c r="I1196" s="31" t="str">
        <f t="shared" si="80"/>
        <v/>
      </c>
      <c r="K1196" s="30" t="str">
        <f>IF(M1196="-","",IF(M1196&lt;&gt;"",COUNTIF($M$2:M1196,M1196),""))</f>
        <v/>
      </c>
      <c r="L1196" s="30" t="str">
        <f>_xlfn.IFERROR(VLOOKUP(G1196,'数据'!P:Q,2,0),"")</f>
        <v/>
      </c>
      <c r="M1196" s="30" t="str">
        <f t="shared" si="81"/>
        <v>-</v>
      </c>
      <c r="N1196" s="30" t="str">
        <f>_xlfn.IFERROR(VLOOKUP(J1196,'数据'!S:T,2,0),"")</f>
        <v/>
      </c>
      <c r="P1196" s="30" t="str">
        <f t="shared" si="79"/>
        <v/>
      </c>
      <c r="Q1196" s="31" t="str">
        <f t="shared" si="78"/>
        <v/>
      </c>
    </row>
    <row r="1197" spans="1:17" ht="15">
      <c r="A1197" s="48">
        <v>1195</v>
      </c>
      <c r="H1197" s="30" t="str">
        <f>IF(_xlfn.IFERROR(VLOOKUP(G1197,'数据'!S:T,2,0),"否")="否","否","是")</f>
        <v>否</v>
      </c>
      <c r="I1197" s="31" t="str">
        <f t="shared" si="80"/>
        <v/>
      </c>
      <c r="K1197" s="30" t="str">
        <f>IF(M1197="-","",IF(M1197&lt;&gt;"",COUNTIF($M$2:M1197,M1197),""))</f>
        <v/>
      </c>
      <c r="L1197" s="30" t="str">
        <f>_xlfn.IFERROR(VLOOKUP(G1197,'数据'!P:Q,2,0),"")</f>
        <v/>
      </c>
      <c r="M1197" s="30" t="str">
        <f t="shared" si="81"/>
        <v>-</v>
      </c>
      <c r="N1197" s="30" t="str">
        <f>_xlfn.IFERROR(VLOOKUP(J1197,'数据'!S:T,2,0),"")</f>
        <v/>
      </c>
      <c r="P1197" s="30" t="str">
        <f t="shared" si="79"/>
        <v/>
      </c>
      <c r="Q1197" s="31" t="str">
        <f t="shared" si="78"/>
        <v/>
      </c>
    </row>
    <row r="1198" spans="1:17" ht="15">
      <c r="A1198" s="48">
        <v>1196</v>
      </c>
      <c r="H1198" s="30" t="str">
        <f>IF(_xlfn.IFERROR(VLOOKUP(G1198,'数据'!S:T,2,0),"否")="否","否","是")</f>
        <v>否</v>
      </c>
      <c r="I1198" s="31" t="str">
        <f t="shared" si="80"/>
        <v/>
      </c>
      <c r="K1198" s="30" t="str">
        <f>IF(M1198="-","",IF(M1198&lt;&gt;"",COUNTIF($M$2:M1198,M1198),""))</f>
        <v/>
      </c>
      <c r="L1198" s="30" t="str">
        <f>_xlfn.IFERROR(VLOOKUP(G1198,'数据'!P:Q,2,0),"")</f>
        <v/>
      </c>
      <c r="M1198" s="30" t="str">
        <f t="shared" si="81"/>
        <v>-</v>
      </c>
      <c r="N1198" s="30" t="str">
        <f>_xlfn.IFERROR(VLOOKUP(J1198,'数据'!S:T,2,0),"")</f>
        <v/>
      </c>
      <c r="P1198" s="30" t="str">
        <f t="shared" si="79"/>
        <v/>
      </c>
      <c r="Q1198" s="31" t="str">
        <f t="shared" si="78"/>
        <v/>
      </c>
    </row>
    <row r="1199" spans="1:17" ht="15">
      <c r="A1199" s="48">
        <v>1197</v>
      </c>
      <c r="H1199" s="30" t="str">
        <f>IF(_xlfn.IFERROR(VLOOKUP(G1199,'数据'!S:T,2,0),"否")="否","否","是")</f>
        <v>否</v>
      </c>
      <c r="I1199" s="31" t="str">
        <f t="shared" si="80"/>
        <v/>
      </c>
      <c r="K1199" s="30" t="str">
        <f>IF(M1199="-","",IF(M1199&lt;&gt;"",COUNTIF($M$2:M1199,M1199),""))</f>
        <v/>
      </c>
      <c r="L1199" s="30" t="str">
        <f>_xlfn.IFERROR(VLOOKUP(G1199,'数据'!P:Q,2,0),"")</f>
        <v/>
      </c>
      <c r="M1199" s="30" t="str">
        <f t="shared" si="81"/>
        <v>-</v>
      </c>
      <c r="N1199" s="30" t="str">
        <f>_xlfn.IFERROR(VLOOKUP(J1199,'数据'!S:T,2,0),"")</f>
        <v/>
      </c>
      <c r="P1199" s="30" t="str">
        <f t="shared" si="79"/>
        <v/>
      </c>
      <c r="Q1199" s="31" t="str">
        <f t="shared" si="78"/>
        <v/>
      </c>
    </row>
    <row r="1200" spans="1:17" ht="15">
      <c r="A1200" s="48">
        <v>1198</v>
      </c>
      <c r="H1200" s="30" t="str">
        <f>IF(_xlfn.IFERROR(VLOOKUP(G1200,'数据'!S:T,2,0),"否")="否","否","是")</f>
        <v>否</v>
      </c>
      <c r="I1200" s="31" t="str">
        <f t="shared" si="80"/>
        <v/>
      </c>
      <c r="K1200" s="30" t="str">
        <f>IF(M1200="-","",IF(M1200&lt;&gt;"",COUNTIF($M$2:M1200,M1200),""))</f>
        <v/>
      </c>
      <c r="L1200" s="30" t="str">
        <f>_xlfn.IFERROR(VLOOKUP(G1200,'数据'!P:Q,2,0),"")</f>
        <v/>
      </c>
      <c r="M1200" s="30" t="str">
        <f t="shared" si="81"/>
        <v>-</v>
      </c>
      <c r="N1200" s="30" t="str">
        <f>_xlfn.IFERROR(VLOOKUP(J1200,'数据'!S:T,2,0),"")</f>
        <v/>
      </c>
      <c r="P1200" s="30" t="str">
        <f t="shared" si="79"/>
        <v/>
      </c>
      <c r="Q1200" s="31" t="str">
        <f t="shared" si="78"/>
        <v/>
      </c>
    </row>
    <row r="1201" spans="1:17" ht="15">
      <c r="A1201" s="48">
        <v>1199</v>
      </c>
      <c r="H1201" s="30" t="str">
        <f>IF(_xlfn.IFERROR(VLOOKUP(G1201,'数据'!S:T,2,0),"否")="否","否","是")</f>
        <v>否</v>
      </c>
      <c r="I1201" s="31" t="str">
        <f t="shared" si="80"/>
        <v/>
      </c>
      <c r="K1201" s="30" t="str">
        <f>IF(M1201="-","",IF(M1201&lt;&gt;"",COUNTIF($M$2:M1201,M1201),""))</f>
        <v/>
      </c>
      <c r="L1201" s="30" t="str">
        <f>_xlfn.IFERROR(VLOOKUP(G1201,'数据'!P:Q,2,0),"")</f>
        <v/>
      </c>
      <c r="M1201" s="30" t="str">
        <f t="shared" si="81"/>
        <v>-</v>
      </c>
      <c r="N1201" s="30" t="str">
        <f>_xlfn.IFERROR(VLOOKUP(J1201,'数据'!S:T,2,0),"")</f>
        <v/>
      </c>
      <c r="P1201" s="30" t="str">
        <f t="shared" si="79"/>
        <v/>
      </c>
      <c r="Q1201" s="31" t="str">
        <f t="shared" si="78"/>
        <v/>
      </c>
    </row>
    <row r="1202" spans="1:17" ht="15">
      <c r="A1202" s="48">
        <v>1200</v>
      </c>
      <c r="H1202" s="30" t="str">
        <f>IF(_xlfn.IFERROR(VLOOKUP(G1202,'数据'!S:T,2,0),"否")="否","否","是")</f>
        <v>否</v>
      </c>
      <c r="I1202" s="31" t="str">
        <f t="shared" si="80"/>
        <v/>
      </c>
      <c r="K1202" s="30" t="str">
        <f>IF(M1202="-","",IF(M1202&lt;&gt;"",COUNTIF($M$2:M1202,M1202),""))</f>
        <v/>
      </c>
      <c r="L1202" s="30" t="str">
        <f>_xlfn.IFERROR(VLOOKUP(G1202,'数据'!P:Q,2,0),"")</f>
        <v/>
      </c>
      <c r="M1202" s="30" t="str">
        <f t="shared" si="81"/>
        <v>-</v>
      </c>
      <c r="N1202" s="30" t="str">
        <f>_xlfn.IFERROR(VLOOKUP(J1202,'数据'!S:T,2,0),"")</f>
        <v/>
      </c>
      <c r="P1202" s="30" t="str">
        <f t="shared" si="79"/>
        <v/>
      </c>
      <c r="Q1202" s="31" t="str">
        <f t="shared" si="78"/>
        <v/>
      </c>
    </row>
    <row r="1203" spans="1:17" ht="15">
      <c r="A1203" s="48">
        <v>1201</v>
      </c>
      <c r="H1203" s="30" t="str">
        <f>IF(_xlfn.IFERROR(VLOOKUP(G1203,'数据'!S:T,2,0),"否")="否","否","是")</f>
        <v>否</v>
      </c>
      <c r="I1203" s="31" t="str">
        <f t="shared" si="80"/>
        <v/>
      </c>
      <c r="K1203" s="30" t="str">
        <f>IF(M1203="-","",IF(M1203&lt;&gt;"",COUNTIF($M$2:M1203,M1203),""))</f>
        <v/>
      </c>
      <c r="L1203" s="30" t="str">
        <f>_xlfn.IFERROR(VLOOKUP(G1203,'数据'!P:Q,2,0),"")</f>
        <v/>
      </c>
      <c r="M1203" s="30" t="str">
        <f t="shared" si="81"/>
        <v>-</v>
      </c>
      <c r="N1203" s="30" t="str">
        <f>_xlfn.IFERROR(VLOOKUP(J1203,'数据'!S:T,2,0),"")</f>
        <v/>
      </c>
      <c r="P1203" s="30" t="str">
        <f t="shared" si="79"/>
        <v/>
      </c>
      <c r="Q1203" s="31" t="str">
        <f t="shared" si="78"/>
        <v/>
      </c>
    </row>
    <row r="1204" spans="1:17" ht="15">
      <c r="A1204" s="48">
        <v>1202</v>
      </c>
      <c r="H1204" s="30" t="str">
        <f>IF(_xlfn.IFERROR(VLOOKUP(G1204,'数据'!S:T,2,0),"否")="否","否","是")</f>
        <v>否</v>
      </c>
      <c r="I1204" s="31" t="str">
        <f t="shared" si="80"/>
        <v/>
      </c>
      <c r="K1204" s="30" t="str">
        <f>IF(M1204="-","",IF(M1204&lt;&gt;"",COUNTIF($M$2:M1204,M1204),""))</f>
        <v/>
      </c>
      <c r="L1204" s="30" t="str">
        <f>_xlfn.IFERROR(VLOOKUP(G1204,'数据'!P:Q,2,0),"")</f>
        <v/>
      </c>
      <c r="M1204" s="30" t="str">
        <f t="shared" si="81"/>
        <v>-</v>
      </c>
      <c r="N1204" s="30" t="str">
        <f>_xlfn.IFERROR(VLOOKUP(J1204,'数据'!S:T,2,0),"")</f>
        <v/>
      </c>
      <c r="P1204" s="30" t="str">
        <f t="shared" si="79"/>
        <v/>
      </c>
      <c r="Q1204" s="31" t="str">
        <f t="shared" si="78"/>
        <v/>
      </c>
    </row>
    <row r="1205" spans="1:17" ht="15">
      <c r="A1205" s="48">
        <v>1203</v>
      </c>
      <c r="H1205" s="30" t="str">
        <f>IF(_xlfn.IFERROR(VLOOKUP(G1205,'数据'!S:T,2,0),"否")="否","否","是")</f>
        <v>否</v>
      </c>
      <c r="I1205" s="31" t="str">
        <f t="shared" si="80"/>
        <v/>
      </c>
      <c r="K1205" s="30" t="str">
        <f>IF(M1205="-","",IF(M1205&lt;&gt;"",COUNTIF($M$2:M1205,M1205),""))</f>
        <v/>
      </c>
      <c r="L1205" s="30" t="str">
        <f>_xlfn.IFERROR(VLOOKUP(G1205,'数据'!P:Q,2,0),"")</f>
        <v/>
      </c>
      <c r="M1205" s="30" t="str">
        <f t="shared" si="81"/>
        <v>-</v>
      </c>
      <c r="N1205" s="30" t="str">
        <f>_xlfn.IFERROR(VLOOKUP(J1205,'数据'!S:T,2,0),"")</f>
        <v/>
      </c>
      <c r="P1205" s="30" t="str">
        <f t="shared" si="79"/>
        <v/>
      </c>
      <c r="Q1205" s="31" t="str">
        <f t="shared" si="78"/>
        <v/>
      </c>
    </row>
    <row r="1206" spans="1:17" ht="15">
      <c r="A1206" s="48">
        <v>1204</v>
      </c>
      <c r="H1206" s="30" t="str">
        <f>IF(_xlfn.IFERROR(VLOOKUP(G1206,'数据'!S:T,2,0),"否")="否","否","是")</f>
        <v>否</v>
      </c>
      <c r="I1206" s="31" t="str">
        <f t="shared" si="80"/>
        <v/>
      </c>
      <c r="K1206" s="30" t="str">
        <f>IF(M1206="-","",IF(M1206&lt;&gt;"",COUNTIF($M$2:M1206,M1206),""))</f>
        <v/>
      </c>
      <c r="L1206" s="30" t="str">
        <f>_xlfn.IFERROR(VLOOKUP(G1206,'数据'!P:Q,2,0),"")</f>
        <v/>
      </c>
      <c r="M1206" s="30" t="str">
        <f t="shared" si="81"/>
        <v>-</v>
      </c>
      <c r="N1206" s="30" t="str">
        <f>_xlfn.IFERROR(VLOOKUP(J1206,'数据'!S:T,2,0),"")</f>
        <v/>
      </c>
      <c r="P1206" s="30" t="str">
        <f t="shared" si="79"/>
        <v/>
      </c>
      <c r="Q1206" s="31" t="str">
        <f t="shared" si="78"/>
        <v/>
      </c>
    </row>
    <row r="1207" spans="1:17" ht="15">
      <c r="A1207" s="48">
        <v>1205</v>
      </c>
      <c r="H1207" s="30" t="str">
        <f>IF(_xlfn.IFERROR(VLOOKUP(G1207,'数据'!S:T,2,0),"否")="否","否","是")</f>
        <v>否</v>
      </c>
      <c r="I1207" s="31" t="str">
        <f t="shared" si="80"/>
        <v/>
      </c>
      <c r="K1207" s="30" t="str">
        <f>IF(M1207="-","",IF(M1207&lt;&gt;"",COUNTIF($M$2:M1207,M1207),""))</f>
        <v/>
      </c>
      <c r="L1207" s="30" t="str">
        <f>_xlfn.IFERROR(VLOOKUP(G1207,'数据'!P:Q,2,0),"")</f>
        <v/>
      </c>
      <c r="M1207" s="30" t="str">
        <f t="shared" si="81"/>
        <v>-</v>
      </c>
      <c r="N1207" s="30" t="str">
        <f>_xlfn.IFERROR(VLOOKUP(J1207,'数据'!S:T,2,0),"")</f>
        <v/>
      </c>
      <c r="P1207" s="30" t="str">
        <f t="shared" si="79"/>
        <v/>
      </c>
      <c r="Q1207" s="31" t="str">
        <f t="shared" si="78"/>
        <v/>
      </c>
    </row>
    <row r="1208" spans="1:17" ht="15">
      <c r="A1208" s="48">
        <v>1206</v>
      </c>
      <c r="H1208" s="30" t="str">
        <f>IF(_xlfn.IFERROR(VLOOKUP(G1208,'数据'!S:T,2,0),"否")="否","否","是")</f>
        <v>否</v>
      </c>
      <c r="I1208" s="31" t="str">
        <f t="shared" si="80"/>
        <v/>
      </c>
      <c r="K1208" s="30" t="str">
        <f>IF(M1208="-","",IF(M1208&lt;&gt;"",COUNTIF($M$2:M1208,M1208),""))</f>
        <v/>
      </c>
      <c r="L1208" s="30" t="str">
        <f>_xlfn.IFERROR(VLOOKUP(G1208,'数据'!P:Q,2,0),"")</f>
        <v/>
      </c>
      <c r="M1208" s="30" t="str">
        <f t="shared" si="81"/>
        <v>-</v>
      </c>
      <c r="N1208" s="30" t="str">
        <f>_xlfn.IFERROR(VLOOKUP(J1208,'数据'!S:T,2,0),"")</f>
        <v/>
      </c>
      <c r="P1208" s="30" t="str">
        <f t="shared" si="79"/>
        <v/>
      </c>
      <c r="Q1208" s="31" t="str">
        <f t="shared" si="78"/>
        <v/>
      </c>
    </row>
    <row r="1209" spans="1:17" ht="15">
      <c r="A1209" s="48">
        <v>1207</v>
      </c>
      <c r="H1209" s="30" t="str">
        <f>IF(_xlfn.IFERROR(VLOOKUP(G1209,'数据'!S:T,2,0),"否")="否","否","是")</f>
        <v>否</v>
      </c>
      <c r="I1209" s="31" t="str">
        <f t="shared" si="80"/>
        <v/>
      </c>
      <c r="K1209" s="30" t="str">
        <f>IF(M1209="-","",IF(M1209&lt;&gt;"",COUNTIF($M$2:M1209,M1209),""))</f>
        <v/>
      </c>
      <c r="L1209" s="30" t="str">
        <f>_xlfn.IFERROR(VLOOKUP(G1209,'数据'!P:Q,2,0),"")</f>
        <v/>
      </c>
      <c r="M1209" s="30" t="str">
        <f t="shared" si="81"/>
        <v>-</v>
      </c>
      <c r="N1209" s="30" t="str">
        <f>_xlfn.IFERROR(VLOOKUP(J1209,'数据'!S:T,2,0),"")</f>
        <v/>
      </c>
      <c r="P1209" s="30" t="str">
        <f t="shared" si="79"/>
        <v/>
      </c>
      <c r="Q1209" s="31" t="str">
        <f t="shared" si="78"/>
        <v/>
      </c>
    </row>
    <row r="1210" spans="1:17" ht="15">
      <c r="A1210" s="48">
        <v>1208</v>
      </c>
      <c r="H1210" s="30" t="str">
        <f>IF(_xlfn.IFERROR(VLOOKUP(G1210,'数据'!S:T,2,0),"否")="否","否","是")</f>
        <v>否</v>
      </c>
      <c r="I1210" s="31" t="str">
        <f t="shared" si="80"/>
        <v/>
      </c>
      <c r="K1210" s="30" t="str">
        <f>IF(M1210="-","",IF(M1210&lt;&gt;"",COUNTIF($M$2:M1210,M1210),""))</f>
        <v/>
      </c>
      <c r="L1210" s="30" t="str">
        <f>_xlfn.IFERROR(VLOOKUP(G1210,'数据'!P:Q,2,0),"")</f>
        <v/>
      </c>
      <c r="M1210" s="30" t="str">
        <f t="shared" si="81"/>
        <v>-</v>
      </c>
      <c r="N1210" s="30" t="str">
        <f>_xlfn.IFERROR(VLOOKUP(J1210,'数据'!S:T,2,0),"")</f>
        <v/>
      </c>
      <c r="P1210" s="30" t="str">
        <f t="shared" si="79"/>
        <v/>
      </c>
      <c r="Q1210" s="31" t="str">
        <f t="shared" si="78"/>
        <v/>
      </c>
    </row>
    <row r="1211" spans="1:17" ht="15">
      <c r="A1211" s="48">
        <v>1209</v>
      </c>
      <c r="H1211" s="30" t="str">
        <f>IF(_xlfn.IFERROR(VLOOKUP(G1211,'数据'!S:T,2,0),"否")="否","否","是")</f>
        <v>否</v>
      </c>
      <c r="I1211" s="31" t="str">
        <f t="shared" si="80"/>
        <v/>
      </c>
      <c r="K1211" s="30" t="str">
        <f>IF(M1211="-","",IF(M1211&lt;&gt;"",COUNTIF($M$2:M1211,M1211),""))</f>
        <v/>
      </c>
      <c r="L1211" s="30" t="str">
        <f>_xlfn.IFERROR(VLOOKUP(G1211,'数据'!P:Q,2,0),"")</f>
        <v/>
      </c>
      <c r="M1211" s="30" t="str">
        <f t="shared" si="81"/>
        <v>-</v>
      </c>
      <c r="N1211" s="30" t="str">
        <f>_xlfn.IFERROR(VLOOKUP(J1211,'数据'!S:T,2,0),"")</f>
        <v/>
      </c>
      <c r="P1211" s="30" t="str">
        <f t="shared" si="79"/>
        <v/>
      </c>
      <c r="Q1211" s="31" t="str">
        <f t="shared" si="78"/>
        <v/>
      </c>
    </row>
    <row r="1212" spans="1:17" ht="15">
      <c r="A1212" s="48">
        <v>1210</v>
      </c>
      <c r="H1212" s="30" t="str">
        <f>IF(_xlfn.IFERROR(VLOOKUP(G1212,'数据'!S:T,2,0),"否")="否","否","是")</f>
        <v>否</v>
      </c>
      <c r="I1212" s="31" t="str">
        <f t="shared" si="80"/>
        <v/>
      </c>
      <c r="K1212" s="30" t="str">
        <f>IF(M1212="-","",IF(M1212&lt;&gt;"",COUNTIF($M$2:M1212,M1212),""))</f>
        <v/>
      </c>
      <c r="L1212" s="30" t="str">
        <f>_xlfn.IFERROR(VLOOKUP(G1212,'数据'!P:Q,2,0),"")</f>
        <v/>
      </c>
      <c r="M1212" s="30" t="str">
        <f t="shared" si="81"/>
        <v>-</v>
      </c>
      <c r="N1212" s="30" t="str">
        <f>_xlfn.IFERROR(VLOOKUP(J1212,'数据'!S:T,2,0),"")</f>
        <v/>
      </c>
      <c r="P1212" s="30" t="str">
        <f t="shared" si="79"/>
        <v/>
      </c>
      <c r="Q1212" s="31" t="str">
        <f t="shared" si="78"/>
        <v/>
      </c>
    </row>
    <row r="1213" spans="1:17" ht="15">
      <c r="A1213" s="48">
        <v>1211</v>
      </c>
      <c r="H1213" s="30" t="str">
        <f>IF(_xlfn.IFERROR(VLOOKUP(G1213,'数据'!S:T,2,0),"否")="否","否","是")</f>
        <v>否</v>
      </c>
      <c r="I1213" s="31" t="str">
        <f t="shared" si="80"/>
        <v/>
      </c>
      <c r="K1213" s="30" t="str">
        <f>IF(M1213="-","",IF(M1213&lt;&gt;"",COUNTIF($M$2:M1213,M1213),""))</f>
        <v/>
      </c>
      <c r="L1213" s="30" t="str">
        <f>_xlfn.IFERROR(VLOOKUP(G1213,'数据'!P:Q,2,0),"")</f>
        <v/>
      </c>
      <c r="M1213" s="30" t="str">
        <f t="shared" si="81"/>
        <v>-</v>
      </c>
      <c r="N1213" s="30" t="str">
        <f>_xlfn.IFERROR(VLOOKUP(J1213,'数据'!S:T,2,0),"")</f>
        <v/>
      </c>
      <c r="P1213" s="30" t="str">
        <f t="shared" si="79"/>
        <v/>
      </c>
      <c r="Q1213" s="31" t="str">
        <f t="shared" si="78"/>
        <v/>
      </c>
    </row>
    <row r="1214" spans="1:17" ht="15">
      <c r="A1214" s="48">
        <v>1212</v>
      </c>
      <c r="H1214" s="30" t="str">
        <f>IF(_xlfn.IFERROR(VLOOKUP(G1214,'数据'!S:T,2,0),"否")="否","否","是")</f>
        <v>否</v>
      </c>
      <c r="I1214" s="31" t="str">
        <f t="shared" si="80"/>
        <v/>
      </c>
      <c r="K1214" s="30" t="str">
        <f>IF(M1214="-","",IF(M1214&lt;&gt;"",COUNTIF($M$2:M1214,M1214),""))</f>
        <v/>
      </c>
      <c r="L1214" s="30" t="str">
        <f>_xlfn.IFERROR(VLOOKUP(G1214,'数据'!P:Q,2,0),"")</f>
        <v/>
      </c>
      <c r="M1214" s="30" t="str">
        <f t="shared" si="81"/>
        <v>-</v>
      </c>
      <c r="N1214" s="30" t="str">
        <f>_xlfn.IFERROR(VLOOKUP(J1214,'数据'!S:T,2,0),"")</f>
        <v/>
      </c>
      <c r="P1214" s="30" t="str">
        <f t="shared" si="79"/>
        <v/>
      </c>
      <c r="Q1214" s="31" t="str">
        <f t="shared" si="78"/>
        <v/>
      </c>
    </row>
    <row r="1215" spans="1:17" ht="15">
      <c r="A1215" s="48">
        <v>1213</v>
      </c>
      <c r="H1215" s="30" t="str">
        <f>IF(_xlfn.IFERROR(VLOOKUP(G1215,'数据'!S:T,2,0),"否")="否","否","是")</f>
        <v>否</v>
      </c>
      <c r="I1215" s="31" t="str">
        <f t="shared" si="80"/>
        <v/>
      </c>
      <c r="K1215" s="30" t="str">
        <f>IF(M1215="-","",IF(M1215&lt;&gt;"",COUNTIF($M$2:M1215,M1215),""))</f>
        <v/>
      </c>
      <c r="L1215" s="30" t="str">
        <f>_xlfn.IFERROR(VLOOKUP(G1215,'数据'!P:Q,2,0),"")</f>
        <v/>
      </c>
      <c r="M1215" s="30" t="str">
        <f t="shared" si="81"/>
        <v>-</v>
      </c>
      <c r="N1215" s="30" t="str">
        <f>_xlfn.IFERROR(VLOOKUP(J1215,'数据'!S:T,2,0),"")</f>
        <v/>
      </c>
      <c r="P1215" s="30" t="str">
        <f t="shared" si="79"/>
        <v/>
      </c>
      <c r="Q1215" s="31" t="str">
        <f t="shared" si="78"/>
        <v/>
      </c>
    </row>
    <row r="1216" spans="1:17" ht="15">
      <c r="A1216" s="48">
        <v>1214</v>
      </c>
      <c r="H1216" s="30" t="str">
        <f>IF(_xlfn.IFERROR(VLOOKUP(G1216,'数据'!S:T,2,0),"否")="否","否","是")</f>
        <v>否</v>
      </c>
      <c r="I1216" s="31" t="str">
        <f t="shared" si="80"/>
        <v/>
      </c>
      <c r="K1216" s="30" t="str">
        <f>IF(M1216="-","",IF(M1216&lt;&gt;"",COUNTIF($M$2:M1216,M1216),""))</f>
        <v/>
      </c>
      <c r="L1216" s="30" t="str">
        <f>_xlfn.IFERROR(VLOOKUP(G1216,'数据'!P:Q,2,0),"")</f>
        <v/>
      </c>
      <c r="M1216" s="30" t="str">
        <f t="shared" si="81"/>
        <v>-</v>
      </c>
      <c r="N1216" s="30" t="str">
        <f>_xlfn.IFERROR(VLOOKUP(J1216,'数据'!S:T,2,0),"")</f>
        <v/>
      </c>
      <c r="P1216" s="30" t="str">
        <f t="shared" si="79"/>
        <v/>
      </c>
      <c r="Q1216" s="31" t="str">
        <f t="shared" si="78"/>
        <v/>
      </c>
    </row>
    <row r="1217" spans="1:17" ht="15">
      <c r="A1217" s="48">
        <v>1215</v>
      </c>
      <c r="H1217" s="30" t="str">
        <f>IF(_xlfn.IFERROR(VLOOKUP(G1217,'数据'!S:T,2,0),"否")="否","否","是")</f>
        <v>否</v>
      </c>
      <c r="I1217" s="31" t="str">
        <f t="shared" si="80"/>
        <v/>
      </c>
      <c r="K1217" s="30" t="str">
        <f>IF(M1217="-","",IF(M1217&lt;&gt;"",COUNTIF($M$2:M1217,M1217),""))</f>
        <v/>
      </c>
      <c r="L1217" s="30" t="str">
        <f>_xlfn.IFERROR(VLOOKUP(G1217,'数据'!P:Q,2,0),"")</f>
        <v/>
      </c>
      <c r="M1217" s="30" t="str">
        <f t="shared" si="81"/>
        <v>-</v>
      </c>
      <c r="N1217" s="30" t="str">
        <f>_xlfn.IFERROR(VLOOKUP(J1217,'数据'!S:T,2,0),"")</f>
        <v/>
      </c>
      <c r="P1217" s="30" t="str">
        <f t="shared" si="79"/>
        <v/>
      </c>
      <c r="Q1217" s="31" t="str">
        <f t="shared" si="78"/>
        <v/>
      </c>
    </row>
    <row r="1218" spans="1:17" ht="15">
      <c r="A1218" s="48">
        <v>1216</v>
      </c>
      <c r="H1218" s="30" t="str">
        <f>IF(_xlfn.IFERROR(VLOOKUP(G1218,'数据'!S:T,2,0),"否")="否","否","是")</f>
        <v>否</v>
      </c>
      <c r="I1218" s="31" t="str">
        <f t="shared" si="80"/>
        <v/>
      </c>
      <c r="K1218" s="30" t="str">
        <f>IF(M1218="-","",IF(M1218&lt;&gt;"",COUNTIF($M$2:M1218,M1218),""))</f>
        <v/>
      </c>
      <c r="L1218" s="30" t="str">
        <f>_xlfn.IFERROR(VLOOKUP(G1218,'数据'!P:Q,2,0),"")</f>
        <v/>
      </c>
      <c r="M1218" s="30" t="str">
        <f t="shared" si="81"/>
        <v>-</v>
      </c>
      <c r="N1218" s="30" t="str">
        <f>_xlfn.IFERROR(VLOOKUP(J1218,'数据'!S:T,2,0),"")</f>
        <v/>
      </c>
      <c r="P1218" s="30" t="str">
        <f t="shared" si="79"/>
        <v/>
      </c>
      <c r="Q1218" s="31" t="str">
        <f t="shared" si="78"/>
        <v/>
      </c>
    </row>
    <row r="1219" spans="1:17" ht="15">
      <c r="A1219" s="48">
        <v>1217</v>
      </c>
      <c r="H1219" s="30" t="str">
        <f>IF(_xlfn.IFERROR(VLOOKUP(G1219,'数据'!S:T,2,0),"否")="否","否","是")</f>
        <v>否</v>
      </c>
      <c r="I1219" s="31" t="str">
        <f t="shared" si="80"/>
        <v/>
      </c>
      <c r="K1219" s="30" t="str">
        <f>IF(M1219="-","",IF(M1219&lt;&gt;"",COUNTIF($M$2:M1219,M1219),""))</f>
        <v/>
      </c>
      <c r="L1219" s="30" t="str">
        <f>_xlfn.IFERROR(VLOOKUP(G1219,'数据'!P:Q,2,0),"")</f>
        <v/>
      </c>
      <c r="M1219" s="30" t="str">
        <f t="shared" si="81"/>
        <v>-</v>
      </c>
      <c r="N1219" s="30" t="str">
        <f>_xlfn.IFERROR(VLOOKUP(J1219,'数据'!S:T,2,0),"")</f>
        <v/>
      </c>
      <c r="P1219" s="30" t="str">
        <f t="shared" si="79"/>
        <v/>
      </c>
      <c r="Q1219" s="31" t="str">
        <f t="shared" si="78"/>
        <v/>
      </c>
    </row>
    <row r="1220" spans="1:17" ht="15">
      <c r="A1220" s="48">
        <v>1218</v>
      </c>
      <c r="H1220" s="30" t="str">
        <f>IF(_xlfn.IFERROR(VLOOKUP(G1220,'数据'!S:T,2,0),"否")="否","否","是")</f>
        <v>否</v>
      </c>
      <c r="I1220" s="31" t="str">
        <f t="shared" si="80"/>
        <v/>
      </c>
      <c r="K1220" s="30" t="str">
        <f>IF(M1220="-","",IF(M1220&lt;&gt;"",COUNTIF($M$2:M1220,M1220),""))</f>
        <v/>
      </c>
      <c r="L1220" s="30" t="str">
        <f>_xlfn.IFERROR(VLOOKUP(G1220,'数据'!P:Q,2,0),"")</f>
        <v/>
      </c>
      <c r="M1220" s="30" t="str">
        <f t="shared" si="81"/>
        <v>-</v>
      </c>
      <c r="N1220" s="30" t="str">
        <f>_xlfn.IFERROR(VLOOKUP(J1220,'数据'!S:T,2,0),"")</f>
        <v/>
      </c>
      <c r="P1220" s="30" t="str">
        <f t="shared" si="79"/>
        <v/>
      </c>
      <c r="Q1220" s="31" t="str">
        <f aca="true" t="shared" si="82" ref="Q1220:Q1283">IF(L1220&lt;&gt;"",IF(N1220="",(E1220&amp;"-"&amp;L1220&amp;"-"&amp;P1220),E1220&amp;"-"&amp;L1220&amp;"•"&amp;N1220&amp;"-"&amp;P1220),"")</f>
        <v/>
      </c>
    </row>
    <row r="1221" spans="1:17" ht="15">
      <c r="A1221" s="48">
        <v>1219</v>
      </c>
      <c r="H1221" s="30" t="str">
        <f>IF(_xlfn.IFERROR(VLOOKUP(G1221,'数据'!S:T,2,0),"否")="否","否","是")</f>
        <v>否</v>
      </c>
      <c r="I1221" s="31" t="str">
        <f t="shared" si="80"/>
        <v/>
      </c>
      <c r="K1221" s="30" t="str">
        <f>IF(M1221="-","",IF(M1221&lt;&gt;"",COUNTIF($M$2:M1221,M1221),""))</f>
        <v/>
      </c>
      <c r="L1221" s="30" t="str">
        <f>_xlfn.IFERROR(VLOOKUP(G1221,'数据'!P:Q,2,0),"")</f>
        <v/>
      </c>
      <c r="M1221" s="30" t="str">
        <f t="shared" si="81"/>
        <v>-</v>
      </c>
      <c r="N1221" s="30" t="str">
        <f>_xlfn.IFERROR(VLOOKUP(J1221,'数据'!S:T,2,0),"")</f>
        <v/>
      </c>
      <c r="P1221" s="30" t="str">
        <f t="shared" si="79"/>
        <v/>
      </c>
      <c r="Q1221" s="31" t="str">
        <f t="shared" si="82"/>
        <v/>
      </c>
    </row>
    <row r="1222" spans="1:17" ht="15">
      <c r="A1222" s="48">
        <v>1220</v>
      </c>
      <c r="H1222" s="30" t="str">
        <f>IF(_xlfn.IFERROR(VLOOKUP(G1222,'数据'!S:T,2,0),"否")="否","否","是")</f>
        <v>否</v>
      </c>
      <c r="I1222" s="31" t="str">
        <f t="shared" si="80"/>
        <v/>
      </c>
      <c r="K1222" s="30" t="str">
        <f>IF(M1222="-","",IF(M1222&lt;&gt;"",COUNTIF($M$2:M1222,M1222),""))</f>
        <v/>
      </c>
      <c r="L1222" s="30" t="str">
        <f>_xlfn.IFERROR(VLOOKUP(G1222,'数据'!P:Q,2,0),"")</f>
        <v/>
      </c>
      <c r="M1222" s="30" t="str">
        <f t="shared" si="81"/>
        <v>-</v>
      </c>
      <c r="N1222" s="30" t="str">
        <f>_xlfn.IFERROR(VLOOKUP(J1222,'数据'!S:T,2,0),"")</f>
        <v/>
      </c>
      <c r="P1222" s="30" t="str">
        <f t="shared" si="79"/>
        <v/>
      </c>
      <c r="Q1222" s="31" t="str">
        <f t="shared" si="82"/>
        <v/>
      </c>
    </row>
    <row r="1223" spans="1:17" ht="15">
      <c r="A1223" s="48">
        <v>1221</v>
      </c>
      <c r="H1223" s="30" t="str">
        <f>IF(_xlfn.IFERROR(VLOOKUP(G1223,'数据'!S:T,2,0),"否")="否","否","是")</f>
        <v>否</v>
      </c>
      <c r="I1223" s="31" t="str">
        <f t="shared" si="80"/>
        <v/>
      </c>
      <c r="K1223" s="30" t="str">
        <f>IF(M1223="-","",IF(M1223&lt;&gt;"",COUNTIF($M$2:M1223,M1223),""))</f>
        <v/>
      </c>
      <c r="L1223" s="30" t="str">
        <f>_xlfn.IFERROR(VLOOKUP(G1223,'数据'!P:Q,2,0),"")</f>
        <v/>
      </c>
      <c r="M1223" s="30" t="str">
        <f t="shared" si="81"/>
        <v>-</v>
      </c>
      <c r="N1223" s="30" t="str">
        <f>_xlfn.IFERROR(VLOOKUP(J1223,'数据'!S:T,2,0),"")</f>
        <v/>
      </c>
      <c r="P1223" s="30" t="str">
        <f t="shared" si="79"/>
        <v/>
      </c>
      <c r="Q1223" s="31" t="str">
        <f t="shared" si="82"/>
        <v/>
      </c>
    </row>
    <row r="1224" spans="1:17" ht="15">
      <c r="A1224" s="48">
        <v>1222</v>
      </c>
      <c r="H1224" s="30" t="str">
        <f>IF(_xlfn.IFERROR(VLOOKUP(G1224,'数据'!S:T,2,0),"否")="否","否","是")</f>
        <v>否</v>
      </c>
      <c r="I1224" s="31" t="str">
        <f t="shared" si="80"/>
        <v/>
      </c>
      <c r="K1224" s="30" t="str">
        <f>IF(M1224="-","",IF(M1224&lt;&gt;"",COUNTIF($M$2:M1224,M1224),""))</f>
        <v/>
      </c>
      <c r="L1224" s="30" t="str">
        <f>_xlfn.IFERROR(VLOOKUP(G1224,'数据'!P:Q,2,0),"")</f>
        <v/>
      </c>
      <c r="M1224" s="30" t="str">
        <f t="shared" si="81"/>
        <v>-</v>
      </c>
      <c r="N1224" s="30" t="str">
        <f>_xlfn.IFERROR(VLOOKUP(J1224,'数据'!S:T,2,0),"")</f>
        <v/>
      </c>
      <c r="P1224" s="30" t="str">
        <f t="shared" si="79"/>
        <v/>
      </c>
      <c r="Q1224" s="31" t="str">
        <f t="shared" si="82"/>
        <v/>
      </c>
    </row>
    <row r="1225" spans="1:17" ht="15">
      <c r="A1225" s="48">
        <v>1223</v>
      </c>
      <c r="H1225" s="30" t="str">
        <f>IF(_xlfn.IFERROR(VLOOKUP(G1225,'数据'!S:T,2,0),"否")="否","否","是")</f>
        <v>否</v>
      </c>
      <c r="I1225" s="31" t="str">
        <f t="shared" si="80"/>
        <v/>
      </c>
      <c r="K1225" s="30" t="str">
        <f>IF(M1225="-","",IF(M1225&lt;&gt;"",COUNTIF($M$2:M1225,M1225),""))</f>
        <v/>
      </c>
      <c r="L1225" s="30" t="str">
        <f>_xlfn.IFERROR(VLOOKUP(G1225,'数据'!P:Q,2,0),"")</f>
        <v/>
      </c>
      <c r="M1225" s="30" t="str">
        <f t="shared" si="81"/>
        <v>-</v>
      </c>
      <c r="N1225" s="30" t="str">
        <f>_xlfn.IFERROR(VLOOKUP(J1225,'数据'!S:T,2,0),"")</f>
        <v/>
      </c>
      <c r="P1225" s="30" t="str">
        <f t="shared" si="79"/>
        <v/>
      </c>
      <c r="Q1225" s="31" t="str">
        <f t="shared" si="82"/>
        <v/>
      </c>
    </row>
    <row r="1226" spans="1:17" ht="15">
      <c r="A1226" s="48">
        <v>1224</v>
      </c>
      <c r="H1226" s="30" t="str">
        <f>IF(_xlfn.IFERROR(VLOOKUP(G1226,'数据'!S:T,2,0),"否")="否","否","是")</f>
        <v>否</v>
      </c>
      <c r="I1226" s="31" t="str">
        <f t="shared" si="80"/>
        <v/>
      </c>
      <c r="K1226" s="30" t="str">
        <f>IF(M1226="-","",IF(M1226&lt;&gt;"",COUNTIF($M$2:M1226,M1226),""))</f>
        <v/>
      </c>
      <c r="L1226" s="30" t="str">
        <f>_xlfn.IFERROR(VLOOKUP(G1226,'数据'!P:Q,2,0),"")</f>
        <v/>
      </c>
      <c r="M1226" s="30" t="str">
        <f t="shared" si="81"/>
        <v>-</v>
      </c>
      <c r="N1226" s="30" t="str">
        <f>_xlfn.IFERROR(VLOOKUP(J1226,'数据'!S:T,2,0),"")</f>
        <v/>
      </c>
      <c r="P1226" s="30" t="str">
        <f t="shared" si="79"/>
        <v/>
      </c>
      <c r="Q1226" s="31" t="str">
        <f t="shared" si="82"/>
        <v/>
      </c>
    </row>
    <row r="1227" spans="1:17" ht="15">
      <c r="A1227" s="48">
        <v>1225</v>
      </c>
      <c r="H1227" s="30" t="str">
        <f>IF(_xlfn.IFERROR(VLOOKUP(G1227,'数据'!S:T,2,0),"否")="否","否","是")</f>
        <v>否</v>
      </c>
      <c r="I1227" s="31" t="str">
        <f t="shared" si="80"/>
        <v/>
      </c>
      <c r="K1227" s="30" t="str">
        <f>IF(M1227="-","",IF(M1227&lt;&gt;"",COUNTIF($M$2:M1227,M1227),""))</f>
        <v/>
      </c>
      <c r="L1227" s="30" t="str">
        <f>_xlfn.IFERROR(VLOOKUP(G1227,'数据'!P:Q,2,0),"")</f>
        <v/>
      </c>
      <c r="M1227" s="30" t="str">
        <f t="shared" si="81"/>
        <v>-</v>
      </c>
      <c r="N1227" s="30" t="str">
        <f>_xlfn.IFERROR(VLOOKUP(J1227,'数据'!S:T,2,0),"")</f>
        <v/>
      </c>
      <c r="P1227" s="30" t="str">
        <f t="shared" si="79"/>
        <v/>
      </c>
      <c r="Q1227" s="31" t="str">
        <f t="shared" si="82"/>
        <v/>
      </c>
    </row>
    <row r="1228" spans="1:17" ht="15">
      <c r="A1228" s="48">
        <v>1226</v>
      </c>
      <c r="H1228" s="30" t="str">
        <f>IF(_xlfn.IFERROR(VLOOKUP(G1228,'数据'!S:T,2,0),"否")="否","否","是")</f>
        <v>否</v>
      </c>
      <c r="I1228" s="31" t="str">
        <f t="shared" si="80"/>
        <v/>
      </c>
      <c r="K1228" s="30" t="str">
        <f>IF(M1228="-","",IF(M1228&lt;&gt;"",COUNTIF($M$2:M1228,M1228),""))</f>
        <v/>
      </c>
      <c r="L1228" s="30" t="str">
        <f>_xlfn.IFERROR(VLOOKUP(G1228,'数据'!P:Q,2,0),"")</f>
        <v/>
      </c>
      <c r="M1228" s="30" t="str">
        <f t="shared" si="81"/>
        <v>-</v>
      </c>
      <c r="N1228" s="30" t="str">
        <f>_xlfn.IFERROR(VLOOKUP(J1228,'数据'!S:T,2,0),"")</f>
        <v/>
      </c>
      <c r="P1228" s="30" t="str">
        <f t="shared" si="79"/>
        <v/>
      </c>
      <c r="Q1228" s="31" t="str">
        <f t="shared" si="82"/>
        <v/>
      </c>
    </row>
    <row r="1229" spans="1:17" ht="15">
      <c r="A1229" s="48">
        <v>1227</v>
      </c>
      <c r="H1229" s="30" t="str">
        <f>IF(_xlfn.IFERROR(VLOOKUP(G1229,'数据'!S:T,2,0),"否")="否","否","是")</f>
        <v>否</v>
      </c>
      <c r="I1229" s="31" t="str">
        <f t="shared" si="80"/>
        <v/>
      </c>
      <c r="K1229" s="30" t="str">
        <f>IF(M1229="-","",IF(M1229&lt;&gt;"",COUNTIF($M$2:M1229,M1229),""))</f>
        <v/>
      </c>
      <c r="L1229" s="30" t="str">
        <f>_xlfn.IFERROR(VLOOKUP(G1229,'数据'!P:Q,2,0),"")</f>
        <v/>
      </c>
      <c r="M1229" s="30" t="str">
        <f t="shared" si="81"/>
        <v>-</v>
      </c>
      <c r="N1229" s="30" t="str">
        <f>_xlfn.IFERROR(VLOOKUP(J1229,'数据'!S:T,2,0),"")</f>
        <v/>
      </c>
      <c r="P1229" s="30" t="str">
        <f t="shared" si="79"/>
        <v/>
      </c>
      <c r="Q1229" s="31" t="str">
        <f t="shared" si="82"/>
        <v/>
      </c>
    </row>
    <row r="1230" spans="1:17" ht="15">
      <c r="A1230" s="48">
        <v>1228</v>
      </c>
      <c r="H1230" s="30" t="str">
        <f>IF(_xlfn.IFERROR(VLOOKUP(G1230,'数据'!S:T,2,0),"否")="否","否","是")</f>
        <v>否</v>
      </c>
      <c r="I1230" s="31" t="str">
        <f t="shared" si="80"/>
        <v/>
      </c>
      <c r="K1230" s="30" t="str">
        <f>IF(M1230="-","",IF(M1230&lt;&gt;"",COUNTIF($M$2:M1230,M1230),""))</f>
        <v/>
      </c>
      <c r="L1230" s="30" t="str">
        <f>_xlfn.IFERROR(VLOOKUP(G1230,'数据'!P:Q,2,0),"")</f>
        <v/>
      </c>
      <c r="M1230" s="30" t="str">
        <f t="shared" si="81"/>
        <v>-</v>
      </c>
      <c r="N1230" s="30" t="str">
        <f>_xlfn.IFERROR(VLOOKUP(J1230,'数据'!S:T,2,0),"")</f>
        <v/>
      </c>
      <c r="P1230" s="30" t="str">
        <f t="shared" si="79"/>
        <v/>
      </c>
      <c r="Q1230" s="31" t="str">
        <f t="shared" si="82"/>
        <v/>
      </c>
    </row>
    <row r="1231" spans="1:17" ht="15">
      <c r="A1231" s="48">
        <v>1229</v>
      </c>
      <c r="H1231" s="30" t="str">
        <f>IF(_xlfn.IFERROR(VLOOKUP(G1231,'数据'!S:T,2,0),"否")="否","否","是")</f>
        <v>否</v>
      </c>
      <c r="I1231" s="31" t="str">
        <f t="shared" si="80"/>
        <v/>
      </c>
      <c r="K1231" s="30" t="str">
        <f>IF(M1231="-","",IF(M1231&lt;&gt;"",COUNTIF($M$2:M1231,M1231),""))</f>
        <v/>
      </c>
      <c r="L1231" s="30" t="str">
        <f>_xlfn.IFERROR(VLOOKUP(G1231,'数据'!P:Q,2,0),"")</f>
        <v/>
      </c>
      <c r="M1231" s="30" t="str">
        <f t="shared" si="81"/>
        <v>-</v>
      </c>
      <c r="N1231" s="30" t="str">
        <f>_xlfn.IFERROR(VLOOKUP(J1231,'数据'!S:T,2,0),"")</f>
        <v/>
      </c>
      <c r="P1231" s="30" t="str">
        <f t="shared" si="79"/>
        <v/>
      </c>
      <c r="Q1231" s="31" t="str">
        <f t="shared" si="82"/>
        <v/>
      </c>
    </row>
    <row r="1232" spans="1:17" ht="15">
      <c r="A1232" s="48">
        <v>1230</v>
      </c>
      <c r="H1232" s="30" t="str">
        <f>IF(_xlfn.IFERROR(VLOOKUP(G1232,'数据'!S:T,2,0),"否")="否","否","是")</f>
        <v>否</v>
      </c>
      <c r="I1232" s="31" t="str">
        <f t="shared" si="80"/>
        <v/>
      </c>
      <c r="K1232" s="30" t="str">
        <f>IF(M1232="-","",IF(M1232&lt;&gt;"",COUNTIF($M$2:M1232,M1232),""))</f>
        <v/>
      </c>
      <c r="L1232" s="30" t="str">
        <f>_xlfn.IFERROR(VLOOKUP(G1232,'数据'!P:Q,2,0),"")</f>
        <v/>
      </c>
      <c r="M1232" s="30" t="str">
        <f t="shared" si="81"/>
        <v>-</v>
      </c>
      <c r="N1232" s="30" t="str">
        <f>_xlfn.IFERROR(VLOOKUP(J1232,'数据'!S:T,2,0),"")</f>
        <v/>
      </c>
      <c r="P1232" s="30" t="str">
        <f t="shared" si="79"/>
        <v/>
      </c>
      <c r="Q1232" s="31" t="str">
        <f t="shared" si="82"/>
        <v/>
      </c>
    </row>
    <row r="1233" spans="1:17" ht="15">
      <c r="A1233" s="48">
        <v>1231</v>
      </c>
      <c r="H1233" s="30" t="str">
        <f>IF(_xlfn.IFERROR(VLOOKUP(G1233,'数据'!S:T,2,0),"否")="否","否","是")</f>
        <v>否</v>
      </c>
      <c r="I1233" s="31" t="str">
        <f t="shared" si="80"/>
        <v/>
      </c>
      <c r="K1233" s="30" t="str">
        <f>IF(M1233="-","",IF(M1233&lt;&gt;"",COUNTIF($M$2:M1233,M1233),""))</f>
        <v/>
      </c>
      <c r="L1233" s="30" t="str">
        <f>_xlfn.IFERROR(VLOOKUP(G1233,'数据'!P:Q,2,0),"")</f>
        <v/>
      </c>
      <c r="M1233" s="30" t="str">
        <f t="shared" si="81"/>
        <v>-</v>
      </c>
      <c r="N1233" s="30" t="str">
        <f>_xlfn.IFERROR(VLOOKUP(J1233,'数据'!S:T,2,0),"")</f>
        <v/>
      </c>
      <c r="P1233" s="30" t="str">
        <f t="shared" si="79"/>
        <v/>
      </c>
      <c r="Q1233" s="31" t="str">
        <f t="shared" si="82"/>
        <v/>
      </c>
    </row>
    <row r="1234" spans="1:17" ht="15">
      <c r="A1234" s="48">
        <v>1232</v>
      </c>
      <c r="H1234" s="30" t="str">
        <f>IF(_xlfn.IFERROR(VLOOKUP(G1234,'数据'!S:T,2,0),"否")="否","否","是")</f>
        <v>否</v>
      </c>
      <c r="I1234" s="31" t="str">
        <f t="shared" si="80"/>
        <v/>
      </c>
      <c r="K1234" s="30" t="str">
        <f>IF(M1234="-","",IF(M1234&lt;&gt;"",COUNTIF($M$2:M1234,M1234),""))</f>
        <v/>
      </c>
      <c r="L1234" s="30" t="str">
        <f>_xlfn.IFERROR(VLOOKUP(G1234,'数据'!P:Q,2,0),"")</f>
        <v/>
      </c>
      <c r="M1234" s="30" t="str">
        <f t="shared" si="81"/>
        <v>-</v>
      </c>
      <c r="N1234" s="30" t="str">
        <f>_xlfn.IFERROR(VLOOKUP(J1234,'数据'!S:T,2,0),"")</f>
        <v/>
      </c>
      <c r="P1234" s="30" t="str">
        <f t="shared" si="79"/>
        <v/>
      </c>
      <c r="Q1234" s="31" t="str">
        <f t="shared" si="82"/>
        <v/>
      </c>
    </row>
    <row r="1235" spans="1:17" ht="15">
      <c r="A1235" s="48">
        <v>1233</v>
      </c>
      <c r="H1235" s="30" t="str">
        <f>IF(_xlfn.IFERROR(VLOOKUP(G1235,'数据'!S:T,2,0),"否")="否","否","是")</f>
        <v>否</v>
      </c>
      <c r="I1235" s="31" t="str">
        <f t="shared" si="80"/>
        <v/>
      </c>
      <c r="K1235" s="30" t="str">
        <f>IF(M1235="-","",IF(M1235&lt;&gt;"",COUNTIF($M$2:M1235,M1235),""))</f>
        <v/>
      </c>
      <c r="L1235" s="30" t="str">
        <f>_xlfn.IFERROR(VLOOKUP(G1235,'数据'!P:Q,2,0),"")</f>
        <v/>
      </c>
      <c r="M1235" s="30" t="str">
        <f t="shared" si="81"/>
        <v>-</v>
      </c>
      <c r="N1235" s="30" t="str">
        <f>_xlfn.IFERROR(VLOOKUP(J1235,'数据'!S:T,2,0),"")</f>
        <v/>
      </c>
      <c r="P1235" s="30" t="str">
        <f t="shared" si="79"/>
        <v/>
      </c>
      <c r="Q1235" s="31" t="str">
        <f t="shared" si="82"/>
        <v/>
      </c>
    </row>
    <row r="1236" spans="1:17" ht="15">
      <c r="A1236" s="48">
        <v>1234</v>
      </c>
      <c r="H1236" s="30" t="str">
        <f>IF(_xlfn.IFERROR(VLOOKUP(G1236,'数据'!S:T,2,0),"否")="否","否","是")</f>
        <v>否</v>
      </c>
      <c r="I1236" s="31" t="str">
        <f t="shared" si="80"/>
        <v/>
      </c>
      <c r="K1236" s="30" t="str">
        <f>IF(M1236="-","",IF(M1236&lt;&gt;"",COUNTIF($M$2:M1236,M1236),""))</f>
        <v/>
      </c>
      <c r="L1236" s="30" t="str">
        <f>_xlfn.IFERROR(VLOOKUP(G1236,'数据'!P:Q,2,0),"")</f>
        <v/>
      </c>
      <c r="M1236" s="30" t="str">
        <f t="shared" si="81"/>
        <v>-</v>
      </c>
      <c r="N1236" s="30" t="str">
        <f>_xlfn.IFERROR(VLOOKUP(J1236,'数据'!S:T,2,0),"")</f>
        <v/>
      </c>
      <c r="P1236" s="30" t="str">
        <f t="shared" si="79"/>
        <v/>
      </c>
      <c r="Q1236" s="31" t="str">
        <f t="shared" si="82"/>
        <v/>
      </c>
    </row>
    <row r="1237" spans="1:17" ht="15">
      <c r="A1237" s="48">
        <v>1235</v>
      </c>
      <c r="H1237" s="30" t="str">
        <f>IF(_xlfn.IFERROR(VLOOKUP(G1237,'数据'!S:T,2,0),"否")="否","否","是")</f>
        <v>否</v>
      </c>
      <c r="I1237" s="31" t="str">
        <f t="shared" si="80"/>
        <v/>
      </c>
      <c r="K1237" s="30" t="str">
        <f>IF(M1237="-","",IF(M1237&lt;&gt;"",COUNTIF($M$2:M1237,M1237),""))</f>
        <v/>
      </c>
      <c r="L1237" s="30" t="str">
        <f>_xlfn.IFERROR(VLOOKUP(G1237,'数据'!P:Q,2,0),"")</f>
        <v/>
      </c>
      <c r="M1237" s="30" t="str">
        <f t="shared" si="81"/>
        <v>-</v>
      </c>
      <c r="N1237" s="30" t="str">
        <f>_xlfn.IFERROR(VLOOKUP(J1237,'数据'!S:T,2,0),"")</f>
        <v/>
      </c>
      <c r="P1237" s="30" t="str">
        <f t="shared" si="79"/>
        <v/>
      </c>
      <c r="Q1237" s="31" t="str">
        <f t="shared" si="82"/>
        <v/>
      </c>
    </row>
    <row r="1238" spans="1:17" ht="15">
      <c r="A1238" s="48">
        <v>1236</v>
      </c>
      <c r="H1238" s="30" t="str">
        <f>IF(_xlfn.IFERROR(VLOOKUP(G1238,'数据'!S:T,2,0),"否")="否","否","是")</f>
        <v>否</v>
      </c>
      <c r="I1238" s="31" t="str">
        <f t="shared" si="80"/>
        <v/>
      </c>
      <c r="K1238" s="30" t="str">
        <f>IF(M1238="-","",IF(M1238&lt;&gt;"",COUNTIF($M$2:M1238,M1238),""))</f>
        <v/>
      </c>
      <c r="L1238" s="30" t="str">
        <f>_xlfn.IFERROR(VLOOKUP(G1238,'数据'!P:Q,2,0),"")</f>
        <v/>
      </c>
      <c r="M1238" s="30" t="str">
        <f t="shared" si="81"/>
        <v>-</v>
      </c>
      <c r="N1238" s="30" t="str">
        <f>_xlfn.IFERROR(VLOOKUP(J1238,'数据'!S:T,2,0),"")</f>
        <v/>
      </c>
      <c r="P1238" s="30" t="str">
        <f t="shared" si="79"/>
        <v/>
      </c>
      <c r="Q1238" s="31" t="str">
        <f t="shared" si="82"/>
        <v/>
      </c>
    </row>
    <row r="1239" spans="1:17" ht="15">
      <c r="A1239" s="48">
        <v>1237</v>
      </c>
      <c r="H1239" s="30" t="str">
        <f>IF(_xlfn.IFERROR(VLOOKUP(G1239,'数据'!S:T,2,0),"否")="否","否","是")</f>
        <v>否</v>
      </c>
      <c r="I1239" s="31" t="str">
        <f t="shared" si="80"/>
        <v/>
      </c>
      <c r="K1239" s="30" t="str">
        <f>IF(M1239="-","",IF(M1239&lt;&gt;"",COUNTIF($M$2:M1239,M1239),""))</f>
        <v/>
      </c>
      <c r="L1239" s="30" t="str">
        <f>_xlfn.IFERROR(VLOOKUP(G1239,'数据'!P:Q,2,0),"")</f>
        <v/>
      </c>
      <c r="M1239" s="30" t="str">
        <f t="shared" si="81"/>
        <v>-</v>
      </c>
      <c r="N1239" s="30" t="str">
        <f>_xlfn.IFERROR(VLOOKUP(J1239,'数据'!S:T,2,0),"")</f>
        <v/>
      </c>
      <c r="P1239" s="30" t="str">
        <f t="shared" si="79"/>
        <v/>
      </c>
      <c r="Q1239" s="31" t="str">
        <f t="shared" si="82"/>
        <v/>
      </c>
    </row>
    <row r="1240" spans="1:17" ht="15">
      <c r="A1240" s="48">
        <v>1238</v>
      </c>
      <c r="H1240" s="30" t="str">
        <f>IF(_xlfn.IFERROR(VLOOKUP(G1240,'数据'!S:T,2,0),"否")="否","否","是")</f>
        <v>否</v>
      </c>
      <c r="I1240" s="31" t="str">
        <f t="shared" si="80"/>
        <v/>
      </c>
      <c r="K1240" s="30" t="str">
        <f>IF(M1240="-","",IF(M1240&lt;&gt;"",COUNTIF($M$2:M1240,M1240),""))</f>
        <v/>
      </c>
      <c r="L1240" s="30" t="str">
        <f>_xlfn.IFERROR(VLOOKUP(G1240,'数据'!P:Q,2,0),"")</f>
        <v/>
      </c>
      <c r="M1240" s="30" t="str">
        <f t="shared" si="81"/>
        <v>-</v>
      </c>
      <c r="N1240" s="30" t="str">
        <f>_xlfn.IFERROR(VLOOKUP(J1240,'数据'!S:T,2,0),"")</f>
        <v/>
      </c>
      <c r="P1240" s="30" t="str">
        <f t="shared" si="79"/>
        <v/>
      </c>
      <c r="Q1240" s="31" t="str">
        <f t="shared" si="82"/>
        <v/>
      </c>
    </row>
    <row r="1241" spans="1:17" ht="15">
      <c r="A1241" s="48">
        <v>1239</v>
      </c>
      <c r="H1241" s="30" t="str">
        <f>IF(_xlfn.IFERROR(VLOOKUP(G1241,'数据'!S:T,2,0),"否")="否","否","是")</f>
        <v>否</v>
      </c>
      <c r="I1241" s="31" t="str">
        <f t="shared" si="80"/>
        <v/>
      </c>
      <c r="K1241" s="30" t="str">
        <f>IF(M1241="-","",IF(M1241&lt;&gt;"",COUNTIF($M$2:M1241,M1241),""))</f>
        <v/>
      </c>
      <c r="L1241" s="30" t="str">
        <f>_xlfn.IFERROR(VLOOKUP(G1241,'数据'!P:Q,2,0),"")</f>
        <v/>
      </c>
      <c r="M1241" s="30" t="str">
        <f t="shared" si="81"/>
        <v>-</v>
      </c>
      <c r="N1241" s="30" t="str">
        <f>_xlfn.IFERROR(VLOOKUP(J1241,'数据'!S:T,2,0),"")</f>
        <v/>
      </c>
      <c r="P1241" s="30" t="str">
        <f t="shared" si="79"/>
        <v/>
      </c>
      <c r="Q1241" s="31" t="str">
        <f t="shared" si="82"/>
        <v/>
      </c>
    </row>
    <row r="1242" spans="1:17" ht="15">
      <c r="A1242" s="48">
        <v>1240</v>
      </c>
      <c r="H1242" s="30" t="str">
        <f>IF(_xlfn.IFERROR(VLOOKUP(G1242,'数据'!S:T,2,0),"否")="否","否","是")</f>
        <v>否</v>
      </c>
      <c r="I1242" s="31" t="str">
        <f t="shared" si="80"/>
        <v/>
      </c>
      <c r="K1242" s="30" t="str">
        <f>IF(M1242="-","",IF(M1242&lt;&gt;"",COUNTIF($M$2:M1242,M1242),""))</f>
        <v/>
      </c>
      <c r="L1242" s="30" t="str">
        <f>_xlfn.IFERROR(VLOOKUP(G1242,'数据'!P:Q,2,0),"")</f>
        <v/>
      </c>
      <c r="M1242" s="30" t="str">
        <f t="shared" si="81"/>
        <v>-</v>
      </c>
      <c r="N1242" s="30" t="str">
        <f>_xlfn.IFERROR(VLOOKUP(J1242,'数据'!S:T,2,0),"")</f>
        <v/>
      </c>
      <c r="P1242" s="30" t="str">
        <f t="shared" si="79"/>
        <v/>
      </c>
      <c r="Q1242" s="31" t="str">
        <f t="shared" si="82"/>
        <v/>
      </c>
    </row>
    <row r="1243" spans="1:17" ht="15">
      <c r="A1243" s="48">
        <v>1241</v>
      </c>
      <c r="H1243" s="30" t="str">
        <f>IF(_xlfn.IFERROR(VLOOKUP(G1243,'数据'!S:T,2,0),"否")="否","否","是")</f>
        <v>否</v>
      </c>
      <c r="I1243" s="31" t="str">
        <f t="shared" si="80"/>
        <v/>
      </c>
      <c r="K1243" s="30" t="str">
        <f>IF(M1243="-","",IF(M1243&lt;&gt;"",COUNTIF($M$2:M1243,M1243),""))</f>
        <v/>
      </c>
      <c r="L1243" s="30" t="str">
        <f>_xlfn.IFERROR(VLOOKUP(G1243,'数据'!P:Q,2,0),"")</f>
        <v/>
      </c>
      <c r="M1243" s="30" t="str">
        <f t="shared" si="81"/>
        <v>-</v>
      </c>
      <c r="N1243" s="30" t="str">
        <f>_xlfn.IFERROR(VLOOKUP(J1243,'数据'!S:T,2,0),"")</f>
        <v/>
      </c>
      <c r="P1243" s="30" t="str">
        <f t="shared" si="79"/>
        <v/>
      </c>
      <c r="Q1243" s="31" t="str">
        <f t="shared" si="82"/>
        <v/>
      </c>
    </row>
    <row r="1244" spans="1:17" ht="15">
      <c r="A1244" s="48">
        <v>1242</v>
      </c>
      <c r="H1244" s="30" t="str">
        <f>IF(_xlfn.IFERROR(VLOOKUP(G1244,'数据'!S:T,2,0),"否")="否","否","是")</f>
        <v>否</v>
      </c>
      <c r="I1244" s="31" t="str">
        <f t="shared" si="80"/>
        <v/>
      </c>
      <c r="K1244" s="30" t="str">
        <f>IF(M1244="-","",IF(M1244&lt;&gt;"",COUNTIF($M$2:M1244,M1244),""))</f>
        <v/>
      </c>
      <c r="L1244" s="30" t="str">
        <f>_xlfn.IFERROR(VLOOKUP(G1244,'数据'!P:Q,2,0),"")</f>
        <v/>
      </c>
      <c r="M1244" s="30" t="str">
        <f t="shared" si="81"/>
        <v>-</v>
      </c>
      <c r="N1244" s="30" t="str">
        <f>_xlfn.IFERROR(VLOOKUP(J1244,'数据'!S:T,2,0),"")</f>
        <v/>
      </c>
      <c r="P1244" s="30" t="str">
        <f t="shared" si="79"/>
        <v/>
      </c>
      <c r="Q1244" s="31" t="str">
        <f t="shared" si="82"/>
        <v/>
      </c>
    </row>
    <row r="1245" spans="1:17" ht="15">
      <c r="A1245" s="48">
        <v>1243</v>
      </c>
      <c r="H1245" s="30" t="str">
        <f>IF(_xlfn.IFERROR(VLOOKUP(G1245,'数据'!S:T,2,0),"否")="否","否","是")</f>
        <v>否</v>
      </c>
      <c r="I1245" s="31" t="str">
        <f t="shared" si="80"/>
        <v/>
      </c>
      <c r="K1245" s="30" t="str">
        <f>IF(M1245="-","",IF(M1245&lt;&gt;"",COUNTIF($M$2:M1245,M1245),""))</f>
        <v/>
      </c>
      <c r="L1245" s="30" t="str">
        <f>_xlfn.IFERROR(VLOOKUP(G1245,'数据'!P:Q,2,0),"")</f>
        <v/>
      </c>
      <c r="M1245" s="30" t="str">
        <f t="shared" si="81"/>
        <v>-</v>
      </c>
      <c r="N1245" s="30" t="str">
        <f>_xlfn.IFERROR(VLOOKUP(J1245,'数据'!S:T,2,0),"")</f>
        <v/>
      </c>
      <c r="P1245" s="30" t="str">
        <f t="shared" si="79"/>
        <v/>
      </c>
      <c r="Q1245" s="31" t="str">
        <f t="shared" si="82"/>
        <v/>
      </c>
    </row>
    <row r="1246" spans="1:17" ht="15">
      <c r="A1246" s="48">
        <v>1244</v>
      </c>
      <c r="H1246" s="30" t="str">
        <f>IF(_xlfn.IFERROR(VLOOKUP(G1246,'数据'!S:T,2,0),"否")="否","否","是")</f>
        <v>否</v>
      </c>
      <c r="I1246" s="31" t="str">
        <f t="shared" si="80"/>
        <v/>
      </c>
      <c r="K1246" s="30" t="str">
        <f>IF(M1246="-","",IF(M1246&lt;&gt;"",COUNTIF($M$2:M1246,M1246),""))</f>
        <v/>
      </c>
      <c r="L1246" s="30" t="str">
        <f>_xlfn.IFERROR(VLOOKUP(G1246,'数据'!P:Q,2,0),"")</f>
        <v/>
      </c>
      <c r="M1246" s="30" t="str">
        <f t="shared" si="81"/>
        <v>-</v>
      </c>
      <c r="N1246" s="30" t="str">
        <f>_xlfn.IFERROR(VLOOKUP(J1246,'数据'!S:T,2,0),"")</f>
        <v/>
      </c>
      <c r="P1246" s="30" t="str">
        <f t="shared" si="79"/>
        <v/>
      </c>
      <c r="Q1246" s="31" t="str">
        <f t="shared" si="82"/>
        <v/>
      </c>
    </row>
    <row r="1247" spans="1:17" ht="15">
      <c r="A1247" s="48">
        <v>1245</v>
      </c>
      <c r="H1247" s="30" t="str">
        <f>IF(_xlfn.IFERROR(VLOOKUP(G1247,'数据'!S:T,2,0),"否")="否","否","是")</f>
        <v>否</v>
      </c>
      <c r="I1247" s="31" t="str">
        <f t="shared" si="80"/>
        <v/>
      </c>
      <c r="K1247" s="30" t="str">
        <f>IF(M1247="-","",IF(M1247&lt;&gt;"",COUNTIF($M$2:M1247,M1247),""))</f>
        <v/>
      </c>
      <c r="L1247" s="30" t="str">
        <f>_xlfn.IFERROR(VLOOKUP(G1247,'数据'!P:Q,2,0),"")</f>
        <v/>
      </c>
      <c r="M1247" s="30" t="str">
        <f t="shared" si="81"/>
        <v>-</v>
      </c>
      <c r="N1247" s="30" t="str">
        <f>_xlfn.IFERROR(VLOOKUP(J1247,'数据'!S:T,2,0),"")</f>
        <v/>
      </c>
      <c r="P1247" s="30" t="str">
        <f t="shared" si="79"/>
        <v/>
      </c>
      <c r="Q1247" s="31" t="str">
        <f t="shared" si="82"/>
        <v/>
      </c>
    </row>
    <row r="1248" spans="1:17" ht="15">
      <c r="A1248" s="48">
        <v>1246</v>
      </c>
      <c r="H1248" s="30" t="str">
        <f>IF(_xlfn.IFERROR(VLOOKUP(G1248,'数据'!S:T,2,0),"否")="否","否","是")</f>
        <v>否</v>
      </c>
      <c r="I1248" s="31" t="str">
        <f t="shared" si="80"/>
        <v/>
      </c>
      <c r="K1248" s="30" t="str">
        <f>IF(M1248="-","",IF(M1248&lt;&gt;"",COUNTIF($M$2:M1248,M1248),""))</f>
        <v/>
      </c>
      <c r="L1248" s="30" t="str">
        <f>_xlfn.IFERROR(VLOOKUP(G1248,'数据'!P:Q,2,0),"")</f>
        <v/>
      </c>
      <c r="M1248" s="30" t="str">
        <f t="shared" si="81"/>
        <v>-</v>
      </c>
      <c r="N1248" s="30" t="str">
        <f>_xlfn.IFERROR(VLOOKUP(J1248,'数据'!S:T,2,0),"")</f>
        <v/>
      </c>
      <c r="P1248" s="30" t="str">
        <f t="shared" si="79"/>
        <v/>
      </c>
      <c r="Q1248" s="31" t="str">
        <f t="shared" si="82"/>
        <v/>
      </c>
    </row>
    <row r="1249" spans="1:17" ht="15">
      <c r="A1249" s="48">
        <v>1247</v>
      </c>
      <c r="H1249" s="30" t="str">
        <f>IF(_xlfn.IFERROR(VLOOKUP(G1249,'数据'!S:T,2,0),"否")="否","否","是")</f>
        <v>否</v>
      </c>
      <c r="I1249" s="31" t="str">
        <f t="shared" si="80"/>
        <v/>
      </c>
      <c r="K1249" s="30" t="str">
        <f>IF(M1249="-","",IF(M1249&lt;&gt;"",COUNTIF($M$2:M1249,M1249),""))</f>
        <v/>
      </c>
      <c r="L1249" s="30" t="str">
        <f>_xlfn.IFERROR(VLOOKUP(G1249,'数据'!P:Q,2,0),"")</f>
        <v/>
      </c>
      <c r="M1249" s="30" t="str">
        <f t="shared" si="81"/>
        <v>-</v>
      </c>
      <c r="N1249" s="30" t="str">
        <f>_xlfn.IFERROR(VLOOKUP(J1249,'数据'!S:T,2,0),"")</f>
        <v/>
      </c>
      <c r="P1249" s="30" t="str">
        <f t="shared" si="79"/>
        <v/>
      </c>
      <c r="Q1249" s="31" t="str">
        <f t="shared" si="82"/>
        <v/>
      </c>
    </row>
    <row r="1250" spans="1:17" ht="15">
      <c r="A1250" s="48">
        <v>1248</v>
      </c>
      <c r="H1250" s="30" t="str">
        <f>IF(_xlfn.IFERROR(VLOOKUP(G1250,'数据'!S:T,2,0),"否")="否","否","是")</f>
        <v>否</v>
      </c>
      <c r="I1250" s="31" t="str">
        <f t="shared" si="80"/>
        <v/>
      </c>
      <c r="K1250" s="30" t="str">
        <f>IF(M1250="-","",IF(M1250&lt;&gt;"",COUNTIF($M$2:M1250,M1250),""))</f>
        <v/>
      </c>
      <c r="L1250" s="30" t="str">
        <f>_xlfn.IFERROR(VLOOKUP(G1250,'数据'!P:Q,2,0),"")</f>
        <v/>
      </c>
      <c r="M1250" s="30" t="str">
        <f t="shared" si="81"/>
        <v>-</v>
      </c>
      <c r="N1250" s="30" t="str">
        <f>_xlfn.IFERROR(VLOOKUP(J1250,'数据'!S:T,2,0),"")</f>
        <v/>
      </c>
      <c r="P1250" s="30" t="str">
        <f t="shared" si="79"/>
        <v/>
      </c>
      <c r="Q1250" s="31" t="str">
        <f t="shared" si="82"/>
        <v/>
      </c>
    </row>
    <row r="1251" spans="1:17" ht="15">
      <c r="A1251" s="48">
        <v>1249</v>
      </c>
      <c r="H1251" s="30" t="str">
        <f>IF(_xlfn.IFERROR(VLOOKUP(G1251,'数据'!S:T,2,0),"否")="否","否","是")</f>
        <v>否</v>
      </c>
      <c r="I1251" s="31" t="str">
        <f t="shared" si="80"/>
        <v/>
      </c>
      <c r="K1251" s="30" t="str">
        <f>IF(M1251="-","",IF(M1251&lt;&gt;"",COUNTIF($M$2:M1251,M1251),""))</f>
        <v/>
      </c>
      <c r="L1251" s="30" t="str">
        <f>_xlfn.IFERROR(VLOOKUP(G1251,'数据'!P:Q,2,0),"")</f>
        <v/>
      </c>
      <c r="M1251" s="30" t="str">
        <f t="shared" si="81"/>
        <v>-</v>
      </c>
      <c r="N1251" s="30" t="str">
        <f>_xlfn.IFERROR(VLOOKUP(J1251,'数据'!S:T,2,0),"")</f>
        <v/>
      </c>
      <c r="P1251" s="30" t="str">
        <f t="shared" si="79"/>
        <v/>
      </c>
      <c r="Q1251" s="31" t="str">
        <f t="shared" si="82"/>
        <v/>
      </c>
    </row>
    <row r="1252" spans="1:17" ht="15">
      <c r="A1252" s="48">
        <v>1250</v>
      </c>
      <c r="H1252" s="30" t="str">
        <f>IF(_xlfn.IFERROR(VLOOKUP(G1252,'数据'!S:T,2,0),"否")="否","否","是")</f>
        <v>否</v>
      </c>
      <c r="I1252" s="31" t="str">
        <f t="shared" si="80"/>
        <v/>
      </c>
      <c r="K1252" s="30" t="str">
        <f>IF(M1252="-","",IF(M1252&lt;&gt;"",COUNTIF($M$2:M1252,M1252),""))</f>
        <v/>
      </c>
      <c r="L1252" s="30" t="str">
        <f>_xlfn.IFERROR(VLOOKUP(G1252,'数据'!P:Q,2,0),"")</f>
        <v/>
      </c>
      <c r="M1252" s="30" t="str">
        <f t="shared" si="81"/>
        <v>-</v>
      </c>
      <c r="N1252" s="30" t="str">
        <f>_xlfn.IFERROR(VLOOKUP(J1252,'数据'!S:T,2,0),"")</f>
        <v/>
      </c>
      <c r="P1252" s="30" t="str">
        <f t="shared" si="79"/>
        <v/>
      </c>
      <c r="Q1252" s="31" t="str">
        <f t="shared" si="82"/>
        <v/>
      </c>
    </row>
    <row r="1253" spans="1:17" ht="15">
      <c r="A1253" s="48">
        <v>1251</v>
      </c>
      <c r="H1253" s="30" t="str">
        <f>IF(_xlfn.IFERROR(VLOOKUP(G1253,'数据'!S:T,2,0),"否")="否","否","是")</f>
        <v>否</v>
      </c>
      <c r="I1253" s="31" t="str">
        <f t="shared" si="80"/>
        <v/>
      </c>
      <c r="K1253" s="30" t="str">
        <f>IF(M1253="-","",IF(M1253&lt;&gt;"",COUNTIF($M$2:M1253,M1253),""))</f>
        <v/>
      </c>
      <c r="L1253" s="30" t="str">
        <f>_xlfn.IFERROR(VLOOKUP(G1253,'数据'!P:Q,2,0),"")</f>
        <v/>
      </c>
      <c r="M1253" s="30" t="str">
        <f t="shared" si="81"/>
        <v>-</v>
      </c>
      <c r="N1253" s="30" t="str">
        <f>_xlfn.IFERROR(VLOOKUP(J1253,'数据'!S:T,2,0),"")</f>
        <v/>
      </c>
      <c r="P1253" s="30" t="str">
        <f t="shared" si="79"/>
        <v/>
      </c>
      <c r="Q1253" s="31" t="str">
        <f t="shared" si="82"/>
        <v/>
      </c>
    </row>
    <row r="1254" spans="1:17" ht="15">
      <c r="A1254" s="48">
        <v>1252</v>
      </c>
      <c r="H1254" s="30" t="str">
        <f>IF(_xlfn.IFERROR(VLOOKUP(G1254,'数据'!S:T,2,0),"否")="否","否","是")</f>
        <v>否</v>
      </c>
      <c r="I1254" s="31" t="str">
        <f t="shared" si="80"/>
        <v/>
      </c>
      <c r="K1254" s="30" t="str">
        <f>IF(M1254="-","",IF(M1254&lt;&gt;"",COUNTIF($M$2:M1254,M1254),""))</f>
        <v/>
      </c>
      <c r="L1254" s="30" t="str">
        <f>_xlfn.IFERROR(VLOOKUP(G1254,'数据'!P:Q,2,0),"")</f>
        <v/>
      </c>
      <c r="M1254" s="30" t="str">
        <f t="shared" si="81"/>
        <v>-</v>
      </c>
      <c r="N1254" s="30" t="str">
        <f>_xlfn.IFERROR(VLOOKUP(J1254,'数据'!S:T,2,0),"")</f>
        <v/>
      </c>
      <c r="P1254" s="30" t="str">
        <f aca="true" t="shared" si="83" ref="P1254:P1317">IF(O1254=10,"D10",IF(O1254=30,"D30",IF(O1254="永久","Y","")))</f>
        <v/>
      </c>
      <c r="Q1254" s="31" t="str">
        <f t="shared" si="82"/>
        <v/>
      </c>
    </row>
    <row r="1255" spans="1:17" ht="15">
      <c r="A1255" s="48">
        <v>1253</v>
      </c>
      <c r="H1255" s="30" t="str">
        <f>IF(_xlfn.IFERROR(VLOOKUP(G1255,'数据'!S:T,2,0),"否")="否","否","是")</f>
        <v>否</v>
      </c>
      <c r="I1255" s="31" t="str">
        <f aca="true" t="shared" si="84" ref="I1255:I1318">IF(G1255&lt;&gt;"",H1255,"")</f>
        <v/>
      </c>
      <c r="K1255" s="30" t="str">
        <f>IF(M1255="-","",IF(M1255&lt;&gt;"",COUNTIF($M$2:M1255,M1255),""))</f>
        <v/>
      </c>
      <c r="L1255" s="30" t="str">
        <f>_xlfn.IFERROR(VLOOKUP(G1255,'数据'!P:Q,2,0),"")</f>
        <v/>
      </c>
      <c r="M1255" s="30" t="str">
        <f aca="true" t="shared" si="85" ref="M1255:M1318">E1255&amp;"-"&amp;L1255&amp;N1255</f>
        <v>-</v>
      </c>
      <c r="N1255" s="30" t="str">
        <f>_xlfn.IFERROR(VLOOKUP(J1255,'数据'!S:T,2,0),"")</f>
        <v/>
      </c>
      <c r="P1255" s="30" t="str">
        <f t="shared" si="83"/>
        <v/>
      </c>
      <c r="Q1255" s="31" t="str">
        <f t="shared" si="82"/>
        <v/>
      </c>
    </row>
    <row r="1256" spans="1:17" ht="15">
      <c r="A1256" s="48">
        <v>1254</v>
      </c>
      <c r="H1256" s="30" t="str">
        <f>IF(_xlfn.IFERROR(VLOOKUP(G1256,'数据'!S:T,2,0),"否")="否","否","是")</f>
        <v>否</v>
      </c>
      <c r="I1256" s="31" t="str">
        <f t="shared" si="84"/>
        <v/>
      </c>
      <c r="K1256" s="30" t="str">
        <f>IF(M1256="-","",IF(M1256&lt;&gt;"",COUNTIF($M$2:M1256,M1256),""))</f>
        <v/>
      </c>
      <c r="L1256" s="30" t="str">
        <f>_xlfn.IFERROR(VLOOKUP(G1256,'数据'!P:Q,2,0),"")</f>
        <v/>
      </c>
      <c r="M1256" s="30" t="str">
        <f t="shared" si="85"/>
        <v>-</v>
      </c>
      <c r="N1256" s="30" t="str">
        <f>_xlfn.IFERROR(VLOOKUP(J1256,'数据'!S:T,2,0),"")</f>
        <v/>
      </c>
      <c r="P1256" s="30" t="str">
        <f t="shared" si="83"/>
        <v/>
      </c>
      <c r="Q1256" s="31" t="str">
        <f t="shared" si="82"/>
        <v/>
      </c>
    </row>
    <row r="1257" spans="1:17" ht="15">
      <c r="A1257" s="48">
        <v>1255</v>
      </c>
      <c r="H1257" s="30" t="str">
        <f>IF(_xlfn.IFERROR(VLOOKUP(G1257,'数据'!S:T,2,0),"否")="否","否","是")</f>
        <v>否</v>
      </c>
      <c r="I1257" s="31" t="str">
        <f t="shared" si="84"/>
        <v/>
      </c>
      <c r="K1257" s="30" t="str">
        <f>IF(M1257="-","",IF(M1257&lt;&gt;"",COUNTIF($M$2:M1257,M1257),""))</f>
        <v/>
      </c>
      <c r="L1257" s="30" t="str">
        <f>_xlfn.IFERROR(VLOOKUP(G1257,'数据'!P:Q,2,0),"")</f>
        <v/>
      </c>
      <c r="M1257" s="30" t="str">
        <f t="shared" si="85"/>
        <v>-</v>
      </c>
      <c r="N1257" s="30" t="str">
        <f>_xlfn.IFERROR(VLOOKUP(J1257,'数据'!S:T,2,0),"")</f>
        <v/>
      </c>
      <c r="P1257" s="30" t="str">
        <f t="shared" si="83"/>
        <v/>
      </c>
      <c r="Q1257" s="31" t="str">
        <f t="shared" si="82"/>
        <v/>
      </c>
    </row>
    <row r="1258" spans="1:17" ht="15">
      <c r="A1258" s="48">
        <v>1256</v>
      </c>
      <c r="H1258" s="30" t="str">
        <f>IF(_xlfn.IFERROR(VLOOKUP(G1258,'数据'!S:T,2,0),"否")="否","否","是")</f>
        <v>否</v>
      </c>
      <c r="I1258" s="31" t="str">
        <f t="shared" si="84"/>
        <v/>
      </c>
      <c r="K1258" s="30" t="str">
        <f>IF(M1258="-","",IF(M1258&lt;&gt;"",COUNTIF($M$2:M1258,M1258),""))</f>
        <v/>
      </c>
      <c r="L1258" s="30" t="str">
        <f>_xlfn.IFERROR(VLOOKUP(G1258,'数据'!P:Q,2,0),"")</f>
        <v/>
      </c>
      <c r="M1258" s="30" t="str">
        <f t="shared" si="85"/>
        <v>-</v>
      </c>
      <c r="N1258" s="30" t="str">
        <f>_xlfn.IFERROR(VLOOKUP(J1258,'数据'!S:T,2,0),"")</f>
        <v/>
      </c>
      <c r="P1258" s="30" t="str">
        <f t="shared" si="83"/>
        <v/>
      </c>
      <c r="Q1258" s="31" t="str">
        <f t="shared" si="82"/>
        <v/>
      </c>
    </row>
    <row r="1259" spans="1:17" ht="15">
      <c r="A1259" s="48">
        <v>1257</v>
      </c>
      <c r="H1259" s="30" t="str">
        <f>IF(_xlfn.IFERROR(VLOOKUP(G1259,'数据'!S:T,2,0),"否")="否","否","是")</f>
        <v>否</v>
      </c>
      <c r="I1259" s="31" t="str">
        <f t="shared" si="84"/>
        <v/>
      </c>
      <c r="K1259" s="30" t="str">
        <f>IF(M1259="-","",IF(M1259&lt;&gt;"",COUNTIF($M$2:M1259,M1259),""))</f>
        <v/>
      </c>
      <c r="L1259" s="30" t="str">
        <f>_xlfn.IFERROR(VLOOKUP(G1259,'数据'!P:Q,2,0),"")</f>
        <v/>
      </c>
      <c r="M1259" s="30" t="str">
        <f t="shared" si="85"/>
        <v>-</v>
      </c>
      <c r="N1259" s="30" t="str">
        <f>_xlfn.IFERROR(VLOOKUP(J1259,'数据'!S:T,2,0),"")</f>
        <v/>
      </c>
      <c r="P1259" s="30" t="str">
        <f t="shared" si="83"/>
        <v/>
      </c>
      <c r="Q1259" s="31" t="str">
        <f t="shared" si="82"/>
        <v/>
      </c>
    </row>
    <row r="1260" spans="1:17" ht="15">
      <c r="A1260" s="48">
        <v>1258</v>
      </c>
      <c r="H1260" s="30" t="str">
        <f>IF(_xlfn.IFERROR(VLOOKUP(G1260,'数据'!S:T,2,0),"否")="否","否","是")</f>
        <v>否</v>
      </c>
      <c r="I1260" s="31" t="str">
        <f t="shared" si="84"/>
        <v/>
      </c>
      <c r="K1260" s="30" t="str">
        <f>IF(M1260="-","",IF(M1260&lt;&gt;"",COUNTIF($M$2:M1260,M1260),""))</f>
        <v/>
      </c>
      <c r="L1260" s="30" t="str">
        <f>_xlfn.IFERROR(VLOOKUP(G1260,'数据'!P:Q,2,0),"")</f>
        <v/>
      </c>
      <c r="M1260" s="30" t="str">
        <f t="shared" si="85"/>
        <v>-</v>
      </c>
      <c r="N1260" s="30" t="str">
        <f>_xlfn.IFERROR(VLOOKUP(J1260,'数据'!S:T,2,0),"")</f>
        <v/>
      </c>
      <c r="P1260" s="30" t="str">
        <f t="shared" si="83"/>
        <v/>
      </c>
      <c r="Q1260" s="31" t="str">
        <f t="shared" si="82"/>
        <v/>
      </c>
    </row>
    <row r="1261" spans="1:17" ht="15">
      <c r="A1261" s="48">
        <v>1259</v>
      </c>
      <c r="H1261" s="30" t="str">
        <f>IF(_xlfn.IFERROR(VLOOKUP(G1261,'数据'!S:T,2,0),"否")="否","否","是")</f>
        <v>否</v>
      </c>
      <c r="I1261" s="31" t="str">
        <f t="shared" si="84"/>
        <v/>
      </c>
      <c r="K1261" s="30" t="str">
        <f>IF(M1261="-","",IF(M1261&lt;&gt;"",COUNTIF($M$2:M1261,M1261),""))</f>
        <v/>
      </c>
      <c r="L1261" s="30" t="str">
        <f>_xlfn.IFERROR(VLOOKUP(G1261,'数据'!P:Q,2,0),"")</f>
        <v/>
      </c>
      <c r="M1261" s="30" t="str">
        <f t="shared" si="85"/>
        <v>-</v>
      </c>
      <c r="N1261" s="30" t="str">
        <f>_xlfn.IFERROR(VLOOKUP(J1261,'数据'!S:T,2,0),"")</f>
        <v/>
      </c>
      <c r="P1261" s="30" t="str">
        <f t="shared" si="83"/>
        <v/>
      </c>
      <c r="Q1261" s="31" t="str">
        <f t="shared" si="82"/>
        <v/>
      </c>
    </row>
    <row r="1262" spans="1:17" ht="15">
      <c r="A1262" s="48">
        <v>1260</v>
      </c>
      <c r="H1262" s="30" t="str">
        <f>IF(_xlfn.IFERROR(VLOOKUP(G1262,'数据'!S:T,2,0),"否")="否","否","是")</f>
        <v>否</v>
      </c>
      <c r="I1262" s="31" t="str">
        <f t="shared" si="84"/>
        <v/>
      </c>
      <c r="K1262" s="30" t="str">
        <f>IF(M1262="-","",IF(M1262&lt;&gt;"",COUNTIF($M$2:M1262,M1262),""))</f>
        <v/>
      </c>
      <c r="L1262" s="30" t="str">
        <f>_xlfn.IFERROR(VLOOKUP(G1262,'数据'!P:Q,2,0),"")</f>
        <v/>
      </c>
      <c r="M1262" s="30" t="str">
        <f t="shared" si="85"/>
        <v>-</v>
      </c>
      <c r="N1262" s="30" t="str">
        <f>_xlfn.IFERROR(VLOOKUP(J1262,'数据'!S:T,2,0),"")</f>
        <v/>
      </c>
      <c r="P1262" s="30" t="str">
        <f t="shared" si="83"/>
        <v/>
      </c>
      <c r="Q1262" s="31" t="str">
        <f t="shared" si="82"/>
        <v/>
      </c>
    </row>
    <row r="1263" spans="1:17" ht="15">
      <c r="A1263" s="48">
        <v>1261</v>
      </c>
      <c r="H1263" s="30" t="str">
        <f>IF(_xlfn.IFERROR(VLOOKUP(G1263,'数据'!S:T,2,0),"否")="否","否","是")</f>
        <v>否</v>
      </c>
      <c r="I1263" s="31" t="str">
        <f t="shared" si="84"/>
        <v/>
      </c>
      <c r="K1263" s="30" t="str">
        <f>IF(M1263="-","",IF(M1263&lt;&gt;"",COUNTIF($M$2:M1263,M1263),""))</f>
        <v/>
      </c>
      <c r="L1263" s="30" t="str">
        <f>_xlfn.IFERROR(VLOOKUP(G1263,'数据'!P:Q,2,0),"")</f>
        <v/>
      </c>
      <c r="M1263" s="30" t="str">
        <f t="shared" si="85"/>
        <v>-</v>
      </c>
      <c r="N1263" s="30" t="str">
        <f>_xlfn.IFERROR(VLOOKUP(J1263,'数据'!S:T,2,0),"")</f>
        <v/>
      </c>
      <c r="P1263" s="30" t="str">
        <f t="shared" si="83"/>
        <v/>
      </c>
      <c r="Q1263" s="31" t="str">
        <f t="shared" si="82"/>
        <v/>
      </c>
    </row>
    <row r="1264" spans="1:17" ht="15">
      <c r="A1264" s="48">
        <v>1262</v>
      </c>
      <c r="H1264" s="30" t="str">
        <f>IF(_xlfn.IFERROR(VLOOKUP(G1264,'数据'!S:T,2,0),"否")="否","否","是")</f>
        <v>否</v>
      </c>
      <c r="I1264" s="31" t="str">
        <f t="shared" si="84"/>
        <v/>
      </c>
      <c r="K1264" s="30" t="str">
        <f>IF(M1264="-","",IF(M1264&lt;&gt;"",COUNTIF($M$2:M1264,M1264),""))</f>
        <v/>
      </c>
      <c r="L1264" s="30" t="str">
        <f>_xlfn.IFERROR(VLOOKUP(G1264,'数据'!P:Q,2,0),"")</f>
        <v/>
      </c>
      <c r="M1264" s="30" t="str">
        <f t="shared" si="85"/>
        <v>-</v>
      </c>
      <c r="N1264" s="30" t="str">
        <f>_xlfn.IFERROR(VLOOKUP(J1264,'数据'!S:T,2,0),"")</f>
        <v/>
      </c>
      <c r="P1264" s="30" t="str">
        <f t="shared" si="83"/>
        <v/>
      </c>
      <c r="Q1264" s="31" t="str">
        <f t="shared" si="82"/>
        <v/>
      </c>
    </row>
    <row r="1265" spans="1:17" ht="15">
      <c r="A1265" s="48">
        <v>1263</v>
      </c>
      <c r="H1265" s="30" t="str">
        <f>IF(_xlfn.IFERROR(VLOOKUP(G1265,'数据'!S:T,2,0),"否")="否","否","是")</f>
        <v>否</v>
      </c>
      <c r="I1265" s="31" t="str">
        <f t="shared" si="84"/>
        <v/>
      </c>
      <c r="K1265" s="30" t="str">
        <f>IF(M1265="-","",IF(M1265&lt;&gt;"",COUNTIF($M$2:M1265,M1265),""))</f>
        <v/>
      </c>
      <c r="L1265" s="30" t="str">
        <f>_xlfn.IFERROR(VLOOKUP(G1265,'数据'!P:Q,2,0),"")</f>
        <v/>
      </c>
      <c r="M1265" s="30" t="str">
        <f t="shared" si="85"/>
        <v>-</v>
      </c>
      <c r="N1265" s="30" t="str">
        <f>_xlfn.IFERROR(VLOOKUP(J1265,'数据'!S:T,2,0),"")</f>
        <v/>
      </c>
      <c r="P1265" s="30" t="str">
        <f t="shared" si="83"/>
        <v/>
      </c>
      <c r="Q1265" s="31" t="str">
        <f t="shared" si="82"/>
        <v/>
      </c>
    </row>
    <row r="1266" spans="1:17" ht="15">
      <c r="A1266" s="48">
        <v>1264</v>
      </c>
      <c r="H1266" s="30" t="str">
        <f>IF(_xlfn.IFERROR(VLOOKUP(G1266,'数据'!S:T,2,0),"否")="否","否","是")</f>
        <v>否</v>
      </c>
      <c r="I1266" s="31" t="str">
        <f t="shared" si="84"/>
        <v/>
      </c>
      <c r="K1266" s="30" t="str">
        <f>IF(M1266="-","",IF(M1266&lt;&gt;"",COUNTIF($M$2:M1266,M1266),""))</f>
        <v/>
      </c>
      <c r="L1266" s="30" t="str">
        <f>_xlfn.IFERROR(VLOOKUP(G1266,'数据'!P:Q,2,0),"")</f>
        <v/>
      </c>
      <c r="M1266" s="30" t="str">
        <f t="shared" si="85"/>
        <v>-</v>
      </c>
      <c r="N1266" s="30" t="str">
        <f>_xlfn.IFERROR(VLOOKUP(J1266,'数据'!S:T,2,0),"")</f>
        <v/>
      </c>
      <c r="P1266" s="30" t="str">
        <f t="shared" si="83"/>
        <v/>
      </c>
      <c r="Q1266" s="31" t="str">
        <f t="shared" si="82"/>
        <v/>
      </c>
    </row>
    <row r="1267" spans="1:17" ht="15">
      <c r="A1267" s="48">
        <v>1265</v>
      </c>
      <c r="H1267" s="30" t="str">
        <f>IF(_xlfn.IFERROR(VLOOKUP(G1267,'数据'!S:T,2,0),"否")="否","否","是")</f>
        <v>否</v>
      </c>
      <c r="I1267" s="31" t="str">
        <f t="shared" si="84"/>
        <v/>
      </c>
      <c r="K1267" s="30" t="str">
        <f>IF(M1267="-","",IF(M1267&lt;&gt;"",COUNTIF($M$2:M1267,M1267),""))</f>
        <v/>
      </c>
      <c r="L1267" s="30" t="str">
        <f>_xlfn.IFERROR(VLOOKUP(G1267,'数据'!P:Q,2,0),"")</f>
        <v/>
      </c>
      <c r="M1267" s="30" t="str">
        <f t="shared" si="85"/>
        <v>-</v>
      </c>
      <c r="N1267" s="30" t="str">
        <f>_xlfn.IFERROR(VLOOKUP(J1267,'数据'!S:T,2,0),"")</f>
        <v/>
      </c>
      <c r="P1267" s="30" t="str">
        <f t="shared" si="83"/>
        <v/>
      </c>
      <c r="Q1267" s="31" t="str">
        <f t="shared" si="82"/>
        <v/>
      </c>
    </row>
    <row r="1268" spans="1:17" ht="15">
      <c r="A1268" s="48">
        <v>1266</v>
      </c>
      <c r="H1268" s="30" t="str">
        <f>IF(_xlfn.IFERROR(VLOOKUP(G1268,'数据'!S:T,2,0),"否")="否","否","是")</f>
        <v>否</v>
      </c>
      <c r="I1268" s="31" t="str">
        <f t="shared" si="84"/>
        <v/>
      </c>
      <c r="K1268" s="30" t="str">
        <f>IF(M1268="-","",IF(M1268&lt;&gt;"",COUNTIF($M$2:M1268,M1268),""))</f>
        <v/>
      </c>
      <c r="L1268" s="30" t="str">
        <f>_xlfn.IFERROR(VLOOKUP(G1268,'数据'!P:Q,2,0),"")</f>
        <v/>
      </c>
      <c r="M1268" s="30" t="str">
        <f t="shared" si="85"/>
        <v>-</v>
      </c>
      <c r="N1268" s="30" t="str">
        <f>_xlfn.IFERROR(VLOOKUP(J1268,'数据'!S:T,2,0),"")</f>
        <v/>
      </c>
      <c r="P1268" s="30" t="str">
        <f t="shared" si="83"/>
        <v/>
      </c>
      <c r="Q1268" s="31" t="str">
        <f t="shared" si="82"/>
        <v/>
      </c>
    </row>
    <row r="1269" spans="1:17" ht="15">
      <c r="A1269" s="48">
        <v>1267</v>
      </c>
      <c r="H1269" s="30" t="str">
        <f>IF(_xlfn.IFERROR(VLOOKUP(G1269,'数据'!S:T,2,0),"否")="否","否","是")</f>
        <v>否</v>
      </c>
      <c r="I1269" s="31" t="str">
        <f t="shared" si="84"/>
        <v/>
      </c>
      <c r="K1269" s="30" t="str">
        <f>IF(M1269="-","",IF(M1269&lt;&gt;"",COUNTIF($M$2:M1269,M1269),""))</f>
        <v/>
      </c>
      <c r="L1269" s="30" t="str">
        <f>_xlfn.IFERROR(VLOOKUP(G1269,'数据'!P:Q,2,0),"")</f>
        <v/>
      </c>
      <c r="M1269" s="30" t="str">
        <f t="shared" si="85"/>
        <v>-</v>
      </c>
      <c r="N1269" s="30" t="str">
        <f>_xlfn.IFERROR(VLOOKUP(J1269,'数据'!S:T,2,0),"")</f>
        <v/>
      </c>
      <c r="P1269" s="30" t="str">
        <f t="shared" si="83"/>
        <v/>
      </c>
      <c r="Q1269" s="31" t="str">
        <f t="shared" si="82"/>
        <v/>
      </c>
    </row>
    <row r="1270" spans="1:17" ht="15">
      <c r="A1270" s="48">
        <v>1268</v>
      </c>
      <c r="H1270" s="30" t="str">
        <f>IF(_xlfn.IFERROR(VLOOKUP(G1270,'数据'!S:T,2,0),"否")="否","否","是")</f>
        <v>否</v>
      </c>
      <c r="I1270" s="31" t="str">
        <f t="shared" si="84"/>
        <v/>
      </c>
      <c r="K1270" s="30" t="str">
        <f>IF(M1270="-","",IF(M1270&lt;&gt;"",COUNTIF($M$2:M1270,M1270),""))</f>
        <v/>
      </c>
      <c r="L1270" s="30" t="str">
        <f>_xlfn.IFERROR(VLOOKUP(G1270,'数据'!P:Q,2,0),"")</f>
        <v/>
      </c>
      <c r="M1270" s="30" t="str">
        <f t="shared" si="85"/>
        <v>-</v>
      </c>
      <c r="N1270" s="30" t="str">
        <f>_xlfn.IFERROR(VLOOKUP(J1270,'数据'!S:T,2,0),"")</f>
        <v/>
      </c>
      <c r="P1270" s="30" t="str">
        <f t="shared" si="83"/>
        <v/>
      </c>
      <c r="Q1270" s="31" t="str">
        <f t="shared" si="82"/>
        <v/>
      </c>
    </row>
    <row r="1271" spans="1:17" ht="15">
      <c r="A1271" s="48">
        <v>1269</v>
      </c>
      <c r="H1271" s="30" t="str">
        <f>IF(_xlfn.IFERROR(VLOOKUP(G1271,'数据'!S:T,2,0),"否")="否","否","是")</f>
        <v>否</v>
      </c>
      <c r="I1271" s="31" t="str">
        <f t="shared" si="84"/>
        <v/>
      </c>
      <c r="K1271" s="30" t="str">
        <f>IF(M1271="-","",IF(M1271&lt;&gt;"",COUNTIF($M$2:M1271,M1271),""))</f>
        <v/>
      </c>
      <c r="L1271" s="30" t="str">
        <f>_xlfn.IFERROR(VLOOKUP(G1271,'数据'!P:Q,2,0),"")</f>
        <v/>
      </c>
      <c r="M1271" s="30" t="str">
        <f t="shared" si="85"/>
        <v>-</v>
      </c>
      <c r="N1271" s="30" t="str">
        <f>_xlfn.IFERROR(VLOOKUP(J1271,'数据'!S:T,2,0),"")</f>
        <v/>
      </c>
      <c r="P1271" s="30" t="str">
        <f t="shared" si="83"/>
        <v/>
      </c>
      <c r="Q1271" s="31" t="str">
        <f t="shared" si="82"/>
        <v/>
      </c>
    </row>
    <row r="1272" spans="1:17" ht="15">
      <c r="A1272" s="48">
        <v>1270</v>
      </c>
      <c r="H1272" s="30" t="str">
        <f>IF(_xlfn.IFERROR(VLOOKUP(G1272,'数据'!S:T,2,0),"否")="否","否","是")</f>
        <v>否</v>
      </c>
      <c r="I1272" s="31" t="str">
        <f t="shared" si="84"/>
        <v/>
      </c>
      <c r="K1272" s="30" t="str">
        <f>IF(M1272="-","",IF(M1272&lt;&gt;"",COUNTIF($M$2:M1272,M1272),""))</f>
        <v/>
      </c>
      <c r="L1272" s="30" t="str">
        <f>_xlfn.IFERROR(VLOOKUP(G1272,'数据'!P:Q,2,0),"")</f>
        <v/>
      </c>
      <c r="M1272" s="30" t="str">
        <f t="shared" si="85"/>
        <v>-</v>
      </c>
      <c r="N1272" s="30" t="str">
        <f>_xlfn.IFERROR(VLOOKUP(J1272,'数据'!S:T,2,0),"")</f>
        <v/>
      </c>
      <c r="P1272" s="30" t="str">
        <f t="shared" si="83"/>
        <v/>
      </c>
      <c r="Q1272" s="31" t="str">
        <f t="shared" si="82"/>
        <v/>
      </c>
    </row>
    <row r="1273" spans="1:17" ht="15">
      <c r="A1273" s="48">
        <v>1271</v>
      </c>
      <c r="H1273" s="30" t="str">
        <f>IF(_xlfn.IFERROR(VLOOKUP(G1273,'数据'!S:T,2,0),"否")="否","否","是")</f>
        <v>否</v>
      </c>
      <c r="I1273" s="31" t="str">
        <f t="shared" si="84"/>
        <v/>
      </c>
      <c r="K1273" s="30" t="str">
        <f>IF(M1273="-","",IF(M1273&lt;&gt;"",COUNTIF($M$2:M1273,M1273),""))</f>
        <v/>
      </c>
      <c r="L1273" s="30" t="str">
        <f>_xlfn.IFERROR(VLOOKUP(G1273,'数据'!P:Q,2,0),"")</f>
        <v/>
      </c>
      <c r="M1273" s="30" t="str">
        <f t="shared" si="85"/>
        <v>-</v>
      </c>
      <c r="N1273" s="30" t="str">
        <f>_xlfn.IFERROR(VLOOKUP(J1273,'数据'!S:T,2,0),"")</f>
        <v/>
      </c>
      <c r="P1273" s="30" t="str">
        <f t="shared" si="83"/>
        <v/>
      </c>
      <c r="Q1273" s="31" t="str">
        <f t="shared" si="82"/>
        <v/>
      </c>
    </row>
    <row r="1274" spans="1:17" ht="15">
      <c r="A1274" s="48">
        <v>1272</v>
      </c>
      <c r="H1274" s="30" t="str">
        <f>IF(_xlfn.IFERROR(VLOOKUP(G1274,'数据'!S:T,2,0),"否")="否","否","是")</f>
        <v>否</v>
      </c>
      <c r="I1274" s="31" t="str">
        <f t="shared" si="84"/>
        <v/>
      </c>
      <c r="K1274" s="30" t="str">
        <f>IF(M1274="-","",IF(M1274&lt;&gt;"",COUNTIF($M$2:M1274,M1274),""))</f>
        <v/>
      </c>
      <c r="L1274" s="30" t="str">
        <f>_xlfn.IFERROR(VLOOKUP(G1274,'数据'!P:Q,2,0),"")</f>
        <v/>
      </c>
      <c r="M1274" s="30" t="str">
        <f t="shared" si="85"/>
        <v>-</v>
      </c>
      <c r="N1274" s="30" t="str">
        <f>_xlfn.IFERROR(VLOOKUP(J1274,'数据'!S:T,2,0),"")</f>
        <v/>
      </c>
      <c r="P1274" s="30" t="str">
        <f t="shared" si="83"/>
        <v/>
      </c>
      <c r="Q1274" s="31" t="str">
        <f t="shared" si="82"/>
        <v/>
      </c>
    </row>
    <row r="1275" spans="1:17" ht="15">
      <c r="A1275" s="48">
        <v>1273</v>
      </c>
      <c r="H1275" s="30" t="str">
        <f>IF(_xlfn.IFERROR(VLOOKUP(G1275,'数据'!S:T,2,0),"否")="否","否","是")</f>
        <v>否</v>
      </c>
      <c r="I1275" s="31" t="str">
        <f t="shared" si="84"/>
        <v/>
      </c>
      <c r="K1275" s="30" t="str">
        <f>IF(M1275="-","",IF(M1275&lt;&gt;"",COUNTIF($M$2:M1275,M1275),""))</f>
        <v/>
      </c>
      <c r="L1275" s="30" t="str">
        <f>_xlfn.IFERROR(VLOOKUP(G1275,'数据'!P:Q,2,0),"")</f>
        <v/>
      </c>
      <c r="M1275" s="30" t="str">
        <f t="shared" si="85"/>
        <v>-</v>
      </c>
      <c r="N1275" s="30" t="str">
        <f>_xlfn.IFERROR(VLOOKUP(J1275,'数据'!S:T,2,0),"")</f>
        <v/>
      </c>
      <c r="P1275" s="30" t="str">
        <f t="shared" si="83"/>
        <v/>
      </c>
      <c r="Q1275" s="31" t="str">
        <f t="shared" si="82"/>
        <v/>
      </c>
    </row>
    <row r="1276" spans="1:17" ht="15">
      <c r="A1276" s="48">
        <v>1274</v>
      </c>
      <c r="H1276" s="30" t="str">
        <f>IF(_xlfn.IFERROR(VLOOKUP(G1276,'数据'!S:T,2,0),"否")="否","否","是")</f>
        <v>否</v>
      </c>
      <c r="I1276" s="31" t="str">
        <f t="shared" si="84"/>
        <v/>
      </c>
      <c r="K1276" s="30" t="str">
        <f>IF(M1276="-","",IF(M1276&lt;&gt;"",COUNTIF($M$2:M1276,M1276),""))</f>
        <v/>
      </c>
      <c r="L1276" s="30" t="str">
        <f>_xlfn.IFERROR(VLOOKUP(G1276,'数据'!P:Q,2,0),"")</f>
        <v/>
      </c>
      <c r="M1276" s="30" t="str">
        <f t="shared" si="85"/>
        <v>-</v>
      </c>
      <c r="N1276" s="30" t="str">
        <f>_xlfn.IFERROR(VLOOKUP(J1276,'数据'!S:T,2,0),"")</f>
        <v/>
      </c>
      <c r="P1276" s="30" t="str">
        <f t="shared" si="83"/>
        <v/>
      </c>
      <c r="Q1276" s="31" t="str">
        <f t="shared" si="82"/>
        <v/>
      </c>
    </row>
    <row r="1277" spans="1:17" ht="15">
      <c r="A1277" s="48">
        <v>1275</v>
      </c>
      <c r="H1277" s="30" t="str">
        <f>IF(_xlfn.IFERROR(VLOOKUP(G1277,'数据'!S:T,2,0),"否")="否","否","是")</f>
        <v>否</v>
      </c>
      <c r="I1277" s="31" t="str">
        <f t="shared" si="84"/>
        <v/>
      </c>
      <c r="K1277" s="30" t="str">
        <f>IF(M1277="-","",IF(M1277&lt;&gt;"",COUNTIF($M$2:M1277,M1277),""))</f>
        <v/>
      </c>
      <c r="L1277" s="30" t="str">
        <f>_xlfn.IFERROR(VLOOKUP(G1277,'数据'!P:Q,2,0),"")</f>
        <v/>
      </c>
      <c r="M1277" s="30" t="str">
        <f t="shared" si="85"/>
        <v>-</v>
      </c>
      <c r="N1277" s="30" t="str">
        <f>_xlfn.IFERROR(VLOOKUP(J1277,'数据'!S:T,2,0),"")</f>
        <v/>
      </c>
      <c r="P1277" s="30" t="str">
        <f t="shared" si="83"/>
        <v/>
      </c>
      <c r="Q1277" s="31" t="str">
        <f t="shared" si="82"/>
        <v/>
      </c>
    </row>
    <row r="1278" spans="1:17" ht="15">
      <c r="A1278" s="48">
        <v>1276</v>
      </c>
      <c r="H1278" s="30" t="str">
        <f>IF(_xlfn.IFERROR(VLOOKUP(G1278,'数据'!S:T,2,0),"否")="否","否","是")</f>
        <v>否</v>
      </c>
      <c r="I1278" s="31" t="str">
        <f t="shared" si="84"/>
        <v/>
      </c>
      <c r="K1278" s="30" t="str">
        <f>IF(M1278="-","",IF(M1278&lt;&gt;"",COUNTIF($M$2:M1278,M1278),""))</f>
        <v/>
      </c>
      <c r="L1278" s="30" t="str">
        <f>_xlfn.IFERROR(VLOOKUP(G1278,'数据'!P:Q,2,0),"")</f>
        <v/>
      </c>
      <c r="M1278" s="30" t="str">
        <f t="shared" si="85"/>
        <v>-</v>
      </c>
      <c r="N1278" s="30" t="str">
        <f>_xlfn.IFERROR(VLOOKUP(J1278,'数据'!S:T,2,0),"")</f>
        <v/>
      </c>
      <c r="P1278" s="30" t="str">
        <f t="shared" si="83"/>
        <v/>
      </c>
      <c r="Q1278" s="31" t="str">
        <f t="shared" si="82"/>
        <v/>
      </c>
    </row>
    <row r="1279" spans="1:17" ht="15">
      <c r="A1279" s="48">
        <v>1277</v>
      </c>
      <c r="H1279" s="30" t="str">
        <f>IF(_xlfn.IFERROR(VLOOKUP(G1279,'数据'!S:T,2,0),"否")="否","否","是")</f>
        <v>否</v>
      </c>
      <c r="I1279" s="31" t="str">
        <f t="shared" si="84"/>
        <v/>
      </c>
      <c r="K1279" s="30" t="str">
        <f>IF(M1279="-","",IF(M1279&lt;&gt;"",COUNTIF($M$2:M1279,M1279),""))</f>
        <v/>
      </c>
      <c r="L1279" s="30" t="str">
        <f>_xlfn.IFERROR(VLOOKUP(G1279,'数据'!P:Q,2,0),"")</f>
        <v/>
      </c>
      <c r="M1279" s="30" t="str">
        <f t="shared" si="85"/>
        <v>-</v>
      </c>
      <c r="N1279" s="30" t="str">
        <f>_xlfn.IFERROR(VLOOKUP(J1279,'数据'!S:T,2,0),"")</f>
        <v/>
      </c>
      <c r="P1279" s="30" t="str">
        <f t="shared" si="83"/>
        <v/>
      </c>
      <c r="Q1279" s="31" t="str">
        <f t="shared" si="82"/>
        <v/>
      </c>
    </row>
    <row r="1280" spans="1:17" ht="15">
      <c r="A1280" s="48">
        <v>1278</v>
      </c>
      <c r="H1280" s="30" t="str">
        <f>IF(_xlfn.IFERROR(VLOOKUP(G1280,'数据'!S:T,2,0),"否")="否","否","是")</f>
        <v>否</v>
      </c>
      <c r="I1280" s="31" t="str">
        <f t="shared" si="84"/>
        <v/>
      </c>
      <c r="K1280" s="30" t="str">
        <f>IF(M1280="-","",IF(M1280&lt;&gt;"",COUNTIF($M$2:M1280,M1280),""))</f>
        <v/>
      </c>
      <c r="L1280" s="30" t="str">
        <f>_xlfn.IFERROR(VLOOKUP(G1280,'数据'!P:Q,2,0),"")</f>
        <v/>
      </c>
      <c r="M1280" s="30" t="str">
        <f t="shared" si="85"/>
        <v>-</v>
      </c>
      <c r="N1280" s="30" t="str">
        <f>_xlfn.IFERROR(VLOOKUP(J1280,'数据'!S:T,2,0),"")</f>
        <v/>
      </c>
      <c r="P1280" s="30" t="str">
        <f t="shared" si="83"/>
        <v/>
      </c>
      <c r="Q1280" s="31" t="str">
        <f t="shared" si="82"/>
        <v/>
      </c>
    </row>
    <row r="1281" spans="1:17" ht="15">
      <c r="A1281" s="48">
        <v>1279</v>
      </c>
      <c r="H1281" s="30" t="str">
        <f>IF(_xlfn.IFERROR(VLOOKUP(G1281,'数据'!S:T,2,0),"否")="否","否","是")</f>
        <v>否</v>
      </c>
      <c r="I1281" s="31" t="str">
        <f t="shared" si="84"/>
        <v/>
      </c>
      <c r="K1281" s="30" t="str">
        <f>IF(M1281="-","",IF(M1281&lt;&gt;"",COUNTIF($M$2:M1281,M1281),""))</f>
        <v/>
      </c>
      <c r="L1281" s="30" t="str">
        <f>_xlfn.IFERROR(VLOOKUP(G1281,'数据'!P:Q,2,0),"")</f>
        <v/>
      </c>
      <c r="M1281" s="30" t="str">
        <f t="shared" si="85"/>
        <v>-</v>
      </c>
      <c r="N1281" s="30" t="str">
        <f>_xlfn.IFERROR(VLOOKUP(J1281,'数据'!S:T,2,0),"")</f>
        <v/>
      </c>
      <c r="P1281" s="30" t="str">
        <f t="shared" si="83"/>
        <v/>
      </c>
      <c r="Q1281" s="31" t="str">
        <f t="shared" si="82"/>
        <v/>
      </c>
    </row>
    <row r="1282" spans="1:17" ht="15">
      <c r="A1282" s="48">
        <v>1280</v>
      </c>
      <c r="H1282" s="30" t="str">
        <f>IF(_xlfn.IFERROR(VLOOKUP(G1282,'数据'!S:T,2,0),"否")="否","否","是")</f>
        <v>否</v>
      </c>
      <c r="I1282" s="31" t="str">
        <f t="shared" si="84"/>
        <v/>
      </c>
      <c r="K1282" s="30" t="str">
        <f>IF(M1282="-","",IF(M1282&lt;&gt;"",COUNTIF($M$2:M1282,M1282),""))</f>
        <v/>
      </c>
      <c r="L1282" s="30" t="str">
        <f>_xlfn.IFERROR(VLOOKUP(G1282,'数据'!P:Q,2,0),"")</f>
        <v/>
      </c>
      <c r="M1282" s="30" t="str">
        <f t="shared" si="85"/>
        <v>-</v>
      </c>
      <c r="N1282" s="30" t="str">
        <f>_xlfn.IFERROR(VLOOKUP(J1282,'数据'!S:T,2,0),"")</f>
        <v/>
      </c>
      <c r="P1282" s="30" t="str">
        <f t="shared" si="83"/>
        <v/>
      </c>
      <c r="Q1282" s="31" t="str">
        <f t="shared" si="82"/>
        <v/>
      </c>
    </row>
    <row r="1283" spans="1:17" ht="15">
      <c r="A1283" s="48">
        <v>1281</v>
      </c>
      <c r="H1283" s="30" t="str">
        <f>IF(_xlfn.IFERROR(VLOOKUP(G1283,'数据'!S:T,2,0),"否")="否","否","是")</f>
        <v>否</v>
      </c>
      <c r="I1283" s="31" t="str">
        <f t="shared" si="84"/>
        <v/>
      </c>
      <c r="K1283" s="30" t="str">
        <f>IF(M1283="-","",IF(M1283&lt;&gt;"",COUNTIF($M$2:M1283,M1283),""))</f>
        <v/>
      </c>
      <c r="L1283" s="30" t="str">
        <f>_xlfn.IFERROR(VLOOKUP(G1283,'数据'!P:Q,2,0),"")</f>
        <v/>
      </c>
      <c r="M1283" s="30" t="str">
        <f t="shared" si="85"/>
        <v>-</v>
      </c>
      <c r="N1283" s="30" t="str">
        <f>_xlfn.IFERROR(VLOOKUP(J1283,'数据'!S:T,2,0),"")</f>
        <v/>
      </c>
      <c r="P1283" s="30" t="str">
        <f t="shared" si="83"/>
        <v/>
      </c>
      <c r="Q1283" s="31" t="str">
        <f t="shared" si="82"/>
        <v/>
      </c>
    </row>
    <row r="1284" spans="1:17" ht="15">
      <c r="A1284" s="48">
        <v>1282</v>
      </c>
      <c r="H1284" s="30" t="str">
        <f>IF(_xlfn.IFERROR(VLOOKUP(G1284,'数据'!S:T,2,0),"否")="否","否","是")</f>
        <v>否</v>
      </c>
      <c r="I1284" s="31" t="str">
        <f t="shared" si="84"/>
        <v/>
      </c>
      <c r="K1284" s="30" t="str">
        <f>IF(M1284="-","",IF(M1284&lt;&gt;"",COUNTIF($M$2:M1284,M1284),""))</f>
        <v/>
      </c>
      <c r="L1284" s="30" t="str">
        <f>_xlfn.IFERROR(VLOOKUP(G1284,'数据'!P:Q,2,0),"")</f>
        <v/>
      </c>
      <c r="M1284" s="30" t="str">
        <f t="shared" si="85"/>
        <v>-</v>
      </c>
      <c r="N1284" s="30" t="str">
        <f>_xlfn.IFERROR(VLOOKUP(J1284,'数据'!S:T,2,0),"")</f>
        <v/>
      </c>
      <c r="P1284" s="30" t="str">
        <f t="shared" si="83"/>
        <v/>
      </c>
      <c r="Q1284" s="31" t="str">
        <f aca="true" t="shared" si="86" ref="Q1284:Q1332">IF(L1284&lt;&gt;"",IF(N1284="",(E1284&amp;"-"&amp;L1284&amp;"-"&amp;P1284),E1284&amp;"-"&amp;L1284&amp;"•"&amp;N1284&amp;"-"&amp;P1284),"")</f>
        <v/>
      </c>
    </row>
    <row r="1285" spans="1:17" ht="15">
      <c r="A1285" s="48">
        <v>1283</v>
      </c>
      <c r="H1285" s="30" t="str">
        <f>IF(_xlfn.IFERROR(VLOOKUP(G1285,'数据'!S:T,2,0),"否")="否","否","是")</f>
        <v>否</v>
      </c>
      <c r="I1285" s="31" t="str">
        <f t="shared" si="84"/>
        <v/>
      </c>
      <c r="K1285" s="30" t="str">
        <f>IF(M1285="-","",IF(M1285&lt;&gt;"",COUNTIF($M$2:M1285,M1285),""))</f>
        <v/>
      </c>
      <c r="L1285" s="30" t="str">
        <f>_xlfn.IFERROR(VLOOKUP(G1285,'数据'!P:Q,2,0),"")</f>
        <v/>
      </c>
      <c r="M1285" s="30" t="str">
        <f t="shared" si="85"/>
        <v>-</v>
      </c>
      <c r="N1285" s="30" t="str">
        <f>_xlfn.IFERROR(VLOOKUP(J1285,'数据'!S:T,2,0),"")</f>
        <v/>
      </c>
      <c r="P1285" s="30" t="str">
        <f t="shared" si="83"/>
        <v/>
      </c>
      <c r="Q1285" s="31" t="str">
        <f t="shared" si="86"/>
        <v/>
      </c>
    </row>
    <row r="1286" spans="1:17" ht="15">
      <c r="A1286" s="48">
        <v>1284</v>
      </c>
      <c r="H1286" s="30" t="str">
        <f>IF(_xlfn.IFERROR(VLOOKUP(G1286,'数据'!S:T,2,0),"否")="否","否","是")</f>
        <v>否</v>
      </c>
      <c r="I1286" s="31" t="str">
        <f t="shared" si="84"/>
        <v/>
      </c>
      <c r="K1286" s="30" t="str">
        <f>IF(M1286="-","",IF(M1286&lt;&gt;"",COUNTIF($M$2:M1286,M1286),""))</f>
        <v/>
      </c>
      <c r="L1286" s="30" t="str">
        <f>_xlfn.IFERROR(VLOOKUP(G1286,'数据'!P:Q,2,0),"")</f>
        <v/>
      </c>
      <c r="M1286" s="30" t="str">
        <f t="shared" si="85"/>
        <v>-</v>
      </c>
      <c r="N1286" s="30" t="str">
        <f>_xlfn.IFERROR(VLOOKUP(J1286,'数据'!S:T,2,0),"")</f>
        <v/>
      </c>
      <c r="P1286" s="30" t="str">
        <f t="shared" si="83"/>
        <v/>
      </c>
      <c r="Q1286" s="31" t="str">
        <f t="shared" si="86"/>
        <v/>
      </c>
    </row>
    <row r="1287" spans="1:17" ht="15">
      <c r="A1287" s="48">
        <v>1285</v>
      </c>
      <c r="H1287" s="30" t="str">
        <f>IF(_xlfn.IFERROR(VLOOKUP(G1287,'数据'!S:T,2,0),"否")="否","否","是")</f>
        <v>否</v>
      </c>
      <c r="I1287" s="31" t="str">
        <f t="shared" si="84"/>
        <v/>
      </c>
      <c r="K1287" s="30" t="str">
        <f>IF(M1287="-","",IF(M1287&lt;&gt;"",COUNTIF($M$2:M1287,M1287),""))</f>
        <v/>
      </c>
      <c r="L1287" s="30" t="str">
        <f>_xlfn.IFERROR(VLOOKUP(G1287,'数据'!P:Q,2,0),"")</f>
        <v/>
      </c>
      <c r="M1287" s="30" t="str">
        <f t="shared" si="85"/>
        <v>-</v>
      </c>
      <c r="N1287" s="30" t="str">
        <f>_xlfn.IFERROR(VLOOKUP(J1287,'数据'!S:T,2,0),"")</f>
        <v/>
      </c>
      <c r="P1287" s="30" t="str">
        <f t="shared" si="83"/>
        <v/>
      </c>
      <c r="Q1287" s="31" t="str">
        <f t="shared" si="86"/>
        <v/>
      </c>
    </row>
    <row r="1288" spans="1:17" ht="15">
      <c r="A1288" s="48">
        <v>1286</v>
      </c>
      <c r="H1288" s="30" t="str">
        <f>IF(_xlfn.IFERROR(VLOOKUP(G1288,'数据'!S:T,2,0),"否")="否","否","是")</f>
        <v>否</v>
      </c>
      <c r="I1288" s="31" t="str">
        <f t="shared" si="84"/>
        <v/>
      </c>
      <c r="K1288" s="30" t="str">
        <f>IF(M1288="-","",IF(M1288&lt;&gt;"",COUNTIF($M$2:M1288,M1288),""))</f>
        <v/>
      </c>
      <c r="L1288" s="30" t="str">
        <f>_xlfn.IFERROR(VLOOKUP(G1288,'数据'!P:Q,2,0),"")</f>
        <v/>
      </c>
      <c r="M1288" s="30" t="str">
        <f t="shared" si="85"/>
        <v>-</v>
      </c>
      <c r="N1288" s="30" t="str">
        <f>_xlfn.IFERROR(VLOOKUP(J1288,'数据'!S:T,2,0),"")</f>
        <v/>
      </c>
      <c r="P1288" s="30" t="str">
        <f t="shared" si="83"/>
        <v/>
      </c>
      <c r="Q1288" s="31" t="str">
        <f t="shared" si="86"/>
        <v/>
      </c>
    </row>
    <row r="1289" spans="1:17" ht="15">
      <c r="A1289" s="48">
        <v>1287</v>
      </c>
      <c r="H1289" s="30" t="str">
        <f>IF(_xlfn.IFERROR(VLOOKUP(G1289,'数据'!S:T,2,0),"否")="否","否","是")</f>
        <v>否</v>
      </c>
      <c r="I1289" s="31" t="str">
        <f t="shared" si="84"/>
        <v/>
      </c>
      <c r="K1289" s="30" t="str">
        <f>IF(M1289="-","",IF(M1289&lt;&gt;"",COUNTIF($M$2:M1289,M1289),""))</f>
        <v/>
      </c>
      <c r="L1289" s="30" t="str">
        <f>_xlfn.IFERROR(VLOOKUP(G1289,'数据'!P:Q,2,0),"")</f>
        <v/>
      </c>
      <c r="M1289" s="30" t="str">
        <f t="shared" si="85"/>
        <v>-</v>
      </c>
      <c r="N1289" s="30" t="str">
        <f>_xlfn.IFERROR(VLOOKUP(J1289,'数据'!S:T,2,0),"")</f>
        <v/>
      </c>
      <c r="P1289" s="30" t="str">
        <f t="shared" si="83"/>
        <v/>
      </c>
      <c r="Q1289" s="31" t="str">
        <f t="shared" si="86"/>
        <v/>
      </c>
    </row>
    <row r="1290" spans="1:17" ht="15">
      <c r="A1290" s="48">
        <v>1288</v>
      </c>
      <c r="H1290" s="30" t="str">
        <f>IF(_xlfn.IFERROR(VLOOKUP(G1290,'数据'!S:T,2,0),"否")="否","否","是")</f>
        <v>否</v>
      </c>
      <c r="I1290" s="31" t="str">
        <f t="shared" si="84"/>
        <v/>
      </c>
      <c r="K1290" s="30" t="str">
        <f>IF(M1290="-","",IF(M1290&lt;&gt;"",COUNTIF($M$2:M1290,M1290),""))</f>
        <v/>
      </c>
      <c r="L1290" s="30" t="str">
        <f>_xlfn.IFERROR(VLOOKUP(G1290,'数据'!P:Q,2,0),"")</f>
        <v/>
      </c>
      <c r="M1290" s="30" t="str">
        <f t="shared" si="85"/>
        <v>-</v>
      </c>
      <c r="N1290" s="30" t="str">
        <f>_xlfn.IFERROR(VLOOKUP(J1290,'数据'!S:T,2,0),"")</f>
        <v/>
      </c>
      <c r="P1290" s="30" t="str">
        <f t="shared" si="83"/>
        <v/>
      </c>
      <c r="Q1290" s="31" t="str">
        <f t="shared" si="86"/>
        <v/>
      </c>
    </row>
    <row r="1291" spans="1:17" ht="15">
      <c r="A1291" s="48">
        <v>1289</v>
      </c>
      <c r="H1291" s="30" t="str">
        <f>IF(_xlfn.IFERROR(VLOOKUP(G1291,'数据'!S:T,2,0),"否")="否","否","是")</f>
        <v>否</v>
      </c>
      <c r="I1291" s="31" t="str">
        <f t="shared" si="84"/>
        <v/>
      </c>
      <c r="K1291" s="30" t="str">
        <f>IF(M1291="-","",IF(M1291&lt;&gt;"",COUNTIF($M$2:M1291,M1291),""))</f>
        <v/>
      </c>
      <c r="L1291" s="30" t="str">
        <f>_xlfn.IFERROR(VLOOKUP(G1291,'数据'!P:Q,2,0),"")</f>
        <v/>
      </c>
      <c r="M1291" s="30" t="str">
        <f t="shared" si="85"/>
        <v>-</v>
      </c>
      <c r="N1291" s="30" t="str">
        <f>_xlfn.IFERROR(VLOOKUP(J1291,'数据'!S:T,2,0),"")</f>
        <v/>
      </c>
      <c r="P1291" s="30" t="str">
        <f t="shared" si="83"/>
        <v/>
      </c>
      <c r="Q1291" s="31" t="str">
        <f t="shared" si="86"/>
        <v/>
      </c>
    </row>
    <row r="1292" spans="1:17" ht="15">
      <c r="A1292" s="48">
        <v>1290</v>
      </c>
      <c r="H1292" s="30" t="str">
        <f>IF(_xlfn.IFERROR(VLOOKUP(G1292,'数据'!S:T,2,0),"否")="否","否","是")</f>
        <v>否</v>
      </c>
      <c r="I1292" s="31" t="str">
        <f t="shared" si="84"/>
        <v/>
      </c>
      <c r="K1292" s="30" t="str">
        <f>IF(M1292="-","",IF(M1292&lt;&gt;"",COUNTIF($M$2:M1292,M1292),""))</f>
        <v/>
      </c>
      <c r="L1292" s="30" t="str">
        <f>_xlfn.IFERROR(VLOOKUP(G1292,'数据'!P:Q,2,0),"")</f>
        <v/>
      </c>
      <c r="M1292" s="30" t="str">
        <f t="shared" si="85"/>
        <v>-</v>
      </c>
      <c r="N1292" s="30" t="str">
        <f>_xlfn.IFERROR(VLOOKUP(J1292,'数据'!S:T,2,0),"")</f>
        <v/>
      </c>
      <c r="P1292" s="30" t="str">
        <f t="shared" si="83"/>
        <v/>
      </c>
      <c r="Q1292" s="31" t="str">
        <f t="shared" si="86"/>
        <v/>
      </c>
    </row>
    <row r="1293" spans="1:17" ht="15">
      <c r="A1293" s="48">
        <v>1291</v>
      </c>
      <c r="H1293" s="30" t="str">
        <f>IF(_xlfn.IFERROR(VLOOKUP(G1293,'数据'!S:T,2,0),"否")="否","否","是")</f>
        <v>否</v>
      </c>
      <c r="I1293" s="31" t="str">
        <f t="shared" si="84"/>
        <v/>
      </c>
      <c r="K1293" s="30" t="str">
        <f>IF(M1293="-","",IF(M1293&lt;&gt;"",COUNTIF($M$2:M1293,M1293),""))</f>
        <v/>
      </c>
      <c r="L1293" s="30" t="str">
        <f>_xlfn.IFERROR(VLOOKUP(G1293,'数据'!P:Q,2,0),"")</f>
        <v/>
      </c>
      <c r="M1293" s="30" t="str">
        <f t="shared" si="85"/>
        <v>-</v>
      </c>
      <c r="N1293" s="30" t="str">
        <f>_xlfn.IFERROR(VLOOKUP(J1293,'数据'!S:T,2,0),"")</f>
        <v/>
      </c>
      <c r="P1293" s="30" t="str">
        <f t="shared" si="83"/>
        <v/>
      </c>
      <c r="Q1293" s="31" t="str">
        <f t="shared" si="86"/>
        <v/>
      </c>
    </row>
    <row r="1294" spans="1:17" ht="15">
      <c r="A1294" s="48">
        <v>1292</v>
      </c>
      <c r="H1294" s="30" t="str">
        <f>IF(_xlfn.IFERROR(VLOOKUP(G1294,'数据'!S:T,2,0),"否")="否","否","是")</f>
        <v>否</v>
      </c>
      <c r="I1294" s="31" t="str">
        <f t="shared" si="84"/>
        <v/>
      </c>
      <c r="K1294" s="30" t="str">
        <f>IF(M1294="-","",IF(M1294&lt;&gt;"",COUNTIF($M$2:M1294,M1294),""))</f>
        <v/>
      </c>
      <c r="L1294" s="30" t="str">
        <f>_xlfn.IFERROR(VLOOKUP(G1294,'数据'!P:Q,2,0),"")</f>
        <v/>
      </c>
      <c r="M1294" s="30" t="str">
        <f t="shared" si="85"/>
        <v>-</v>
      </c>
      <c r="N1294" s="30" t="str">
        <f>_xlfn.IFERROR(VLOOKUP(J1294,'数据'!S:T,2,0),"")</f>
        <v/>
      </c>
      <c r="P1294" s="30" t="str">
        <f t="shared" si="83"/>
        <v/>
      </c>
      <c r="Q1294" s="31" t="str">
        <f t="shared" si="86"/>
        <v/>
      </c>
    </row>
    <row r="1295" spans="1:17" ht="15">
      <c r="A1295" s="48">
        <v>1293</v>
      </c>
      <c r="H1295" s="30" t="str">
        <f>IF(_xlfn.IFERROR(VLOOKUP(G1295,'数据'!S:T,2,0),"否")="否","否","是")</f>
        <v>否</v>
      </c>
      <c r="I1295" s="31" t="str">
        <f t="shared" si="84"/>
        <v/>
      </c>
      <c r="K1295" s="30" t="str">
        <f>IF(M1295="-","",IF(M1295&lt;&gt;"",COUNTIF($M$2:M1295,M1295),""))</f>
        <v/>
      </c>
      <c r="L1295" s="30" t="str">
        <f>_xlfn.IFERROR(VLOOKUP(G1295,'数据'!P:Q,2,0),"")</f>
        <v/>
      </c>
      <c r="M1295" s="30" t="str">
        <f t="shared" si="85"/>
        <v>-</v>
      </c>
      <c r="N1295" s="30" t="str">
        <f>_xlfn.IFERROR(VLOOKUP(J1295,'数据'!S:T,2,0),"")</f>
        <v/>
      </c>
      <c r="P1295" s="30" t="str">
        <f t="shared" si="83"/>
        <v/>
      </c>
      <c r="Q1295" s="31" t="str">
        <f t="shared" si="86"/>
        <v/>
      </c>
    </row>
    <row r="1296" spans="1:17" ht="15">
      <c r="A1296" s="48">
        <v>1294</v>
      </c>
      <c r="H1296" s="30" t="str">
        <f>IF(_xlfn.IFERROR(VLOOKUP(G1296,'数据'!S:T,2,0),"否")="否","否","是")</f>
        <v>否</v>
      </c>
      <c r="I1296" s="31" t="str">
        <f t="shared" si="84"/>
        <v/>
      </c>
      <c r="K1296" s="30" t="str">
        <f>IF(M1296="-","",IF(M1296&lt;&gt;"",COUNTIF($M$2:M1296,M1296),""))</f>
        <v/>
      </c>
      <c r="L1296" s="30" t="str">
        <f>_xlfn.IFERROR(VLOOKUP(G1296,'数据'!P:Q,2,0),"")</f>
        <v/>
      </c>
      <c r="M1296" s="30" t="str">
        <f t="shared" si="85"/>
        <v>-</v>
      </c>
      <c r="N1296" s="30" t="str">
        <f>_xlfn.IFERROR(VLOOKUP(J1296,'数据'!S:T,2,0),"")</f>
        <v/>
      </c>
      <c r="P1296" s="30" t="str">
        <f t="shared" si="83"/>
        <v/>
      </c>
      <c r="Q1296" s="31" t="str">
        <f t="shared" si="86"/>
        <v/>
      </c>
    </row>
    <row r="1297" spans="1:17" ht="15">
      <c r="A1297" s="48">
        <v>1295</v>
      </c>
      <c r="H1297" s="30" t="str">
        <f>IF(_xlfn.IFERROR(VLOOKUP(G1297,'数据'!S:T,2,0),"否")="否","否","是")</f>
        <v>否</v>
      </c>
      <c r="I1297" s="31" t="str">
        <f t="shared" si="84"/>
        <v/>
      </c>
      <c r="K1297" s="30" t="str">
        <f>IF(M1297="-","",IF(M1297&lt;&gt;"",COUNTIF($M$2:M1297,M1297),""))</f>
        <v/>
      </c>
      <c r="L1297" s="30" t="str">
        <f>_xlfn.IFERROR(VLOOKUP(G1297,'数据'!P:Q,2,0),"")</f>
        <v/>
      </c>
      <c r="M1297" s="30" t="str">
        <f t="shared" si="85"/>
        <v>-</v>
      </c>
      <c r="N1297" s="30" t="str">
        <f>_xlfn.IFERROR(VLOOKUP(J1297,'数据'!S:T,2,0),"")</f>
        <v/>
      </c>
      <c r="P1297" s="30" t="str">
        <f t="shared" si="83"/>
        <v/>
      </c>
      <c r="Q1297" s="31" t="str">
        <f t="shared" si="86"/>
        <v/>
      </c>
    </row>
    <row r="1298" spans="1:17" ht="15">
      <c r="A1298" s="48">
        <v>1296</v>
      </c>
      <c r="H1298" s="30" t="str">
        <f>IF(_xlfn.IFERROR(VLOOKUP(G1298,'数据'!S:T,2,0),"否")="否","否","是")</f>
        <v>否</v>
      </c>
      <c r="I1298" s="31" t="str">
        <f t="shared" si="84"/>
        <v/>
      </c>
      <c r="K1298" s="30" t="str">
        <f>IF(M1298="-","",IF(M1298&lt;&gt;"",COUNTIF($M$2:M1298,M1298),""))</f>
        <v/>
      </c>
      <c r="L1298" s="30" t="str">
        <f>_xlfn.IFERROR(VLOOKUP(G1298,'数据'!P:Q,2,0),"")</f>
        <v/>
      </c>
      <c r="M1298" s="30" t="str">
        <f t="shared" si="85"/>
        <v>-</v>
      </c>
      <c r="N1298" s="30" t="str">
        <f>_xlfn.IFERROR(VLOOKUP(J1298,'数据'!S:T,2,0),"")</f>
        <v/>
      </c>
      <c r="P1298" s="30" t="str">
        <f t="shared" si="83"/>
        <v/>
      </c>
      <c r="Q1298" s="31" t="str">
        <f t="shared" si="86"/>
        <v/>
      </c>
    </row>
    <row r="1299" spans="1:17" ht="15">
      <c r="A1299" s="48">
        <v>1297</v>
      </c>
      <c r="H1299" s="30" t="str">
        <f>IF(_xlfn.IFERROR(VLOOKUP(G1299,'数据'!S:T,2,0),"否")="否","否","是")</f>
        <v>否</v>
      </c>
      <c r="I1299" s="31" t="str">
        <f t="shared" si="84"/>
        <v/>
      </c>
      <c r="K1299" s="30" t="str">
        <f>IF(M1299="-","",IF(M1299&lt;&gt;"",COUNTIF($M$2:M1299,M1299),""))</f>
        <v/>
      </c>
      <c r="L1299" s="30" t="str">
        <f>_xlfn.IFERROR(VLOOKUP(G1299,'数据'!P:Q,2,0),"")</f>
        <v/>
      </c>
      <c r="M1299" s="30" t="str">
        <f t="shared" si="85"/>
        <v>-</v>
      </c>
      <c r="N1299" s="30" t="str">
        <f>_xlfn.IFERROR(VLOOKUP(J1299,'数据'!S:T,2,0),"")</f>
        <v/>
      </c>
      <c r="P1299" s="30" t="str">
        <f t="shared" si="83"/>
        <v/>
      </c>
      <c r="Q1299" s="31" t="str">
        <f t="shared" si="86"/>
        <v/>
      </c>
    </row>
    <row r="1300" spans="1:17" ht="15">
      <c r="A1300" s="48">
        <v>1298</v>
      </c>
      <c r="H1300" s="30" t="str">
        <f>IF(_xlfn.IFERROR(VLOOKUP(G1300,'数据'!S:T,2,0),"否")="否","否","是")</f>
        <v>否</v>
      </c>
      <c r="I1300" s="31" t="str">
        <f t="shared" si="84"/>
        <v/>
      </c>
      <c r="K1300" s="30" t="str">
        <f>IF(M1300="-","",IF(M1300&lt;&gt;"",COUNTIF($M$2:M1300,M1300),""))</f>
        <v/>
      </c>
      <c r="L1300" s="30" t="str">
        <f>_xlfn.IFERROR(VLOOKUP(G1300,'数据'!P:Q,2,0),"")</f>
        <v/>
      </c>
      <c r="M1300" s="30" t="str">
        <f t="shared" si="85"/>
        <v>-</v>
      </c>
      <c r="N1300" s="30" t="str">
        <f>_xlfn.IFERROR(VLOOKUP(J1300,'数据'!S:T,2,0),"")</f>
        <v/>
      </c>
      <c r="P1300" s="30" t="str">
        <f t="shared" si="83"/>
        <v/>
      </c>
      <c r="Q1300" s="31" t="str">
        <f t="shared" si="86"/>
        <v/>
      </c>
    </row>
    <row r="1301" spans="1:17" ht="15">
      <c r="A1301" s="48">
        <v>1299</v>
      </c>
      <c r="H1301" s="30" t="str">
        <f>IF(_xlfn.IFERROR(VLOOKUP(G1301,'数据'!S:T,2,0),"否")="否","否","是")</f>
        <v>否</v>
      </c>
      <c r="I1301" s="31" t="str">
        <f t="shared" si="84"/>
        <v/>
      </c>
      <c r="K1301" s="30" t="str">
        <f>IF(M1301="-","",IF(M1301&lt;&gt;"",COUNTIF($M$2:M1301,M1301),""))</f>
        <v/>
      </c>
      <c r="L1301" s="30" t="str">
        <f>_xlfn.IFERROR(VLOOKUP(G1301,'数据'!P:Q,2,0),"")</f>
        <v/>
      </c>
      <c r="M1301" s="30" t="str">
        <f t="shared" si="85"/>
        <v>-</v>
      </c>
      <c r="N1301" s="30" t="str">
        <f>_xlfn.IFERROR(VLOOKUP(J1301,'数据'!S:T,2,0),"")</f>
        <v/>
      </c>
      <c r="P1301" s="30" t="str">
        <f t="shared" si="83"/>
        <v/>
      </c>
      <c r="Q1301" s="31" t="str">
        <f t="shared" si="86"/>
        <v/>
      </c>
    </row>
    <row r="1302" spans="1:17" ht="15">
      <c r="A1302" s="48">
        <v>1300</v>
      </c>
      <c r="H1302" s="30" t="str">
        <f>IF(_xlfn.IFERROR(VLOOKUP(G1302,'数据'!S:T,2,0),"否")="否","否","是")</f>
        <v>否</v>
      </c>
      <c r="I1302" s="31" t="str">
        <f t="shared" si="84"/>
        <v/>
      </c>
      <c r="K1302" s="30" t="str">
        <f>IF(M1302="-","",IF(M1302&lt;&gt;"",COUNTIF($M$2:M1302,M1302),""))</f>
        <v/>
      </c>
      <c r="L1302" s="30" t="str">
        <f>_xlfn.IFERROR(VLOOKUP(G1302,'数据'!P:Q,2,0),"")</f>
        <v/>
      </c>
      <c r="M1302" s="30" t="str">
        <f t="shared" si="85"/>
        <v>-</v>
      </c>
      <c r="N1302" s="30" t="str">
        <f>_xlfn.IFERROR(VLOOKUP(J1302,'数据'!S:T,2,0),"")</f>
        <v/>
      </c>
      <c r="P1302" s="30" t="str">
        <f t="shared" si="83"/>
        <v/>
      </c>
      <c r="Q1302" s="31" t="str">
        <f t="shared" si="86"/>
        <v/>
      </c>
    </row>
    <row r="1303" spans="1:17" ht="15">
      <c r="A1303" s="48">
        <v>1301</v>
      </c>
      <c r="H1303" s="30" t="str">
        <f>IF(_xlfn.IFERROR(VLOOKUP(G1303,'数据'!S:T,2,0),"否")="否","否","是")</f>
        <v>否</v>
      </c>
      <c r="I1303" s="31" t="str">
        <f t="shared" si="84"/>
        <v/>
      </c>
      <c r="K1303" s="30" t="str">
        <f>IF(M1303="-","",IF(M1303&lt;&gt;"",COUNTIF($M$2:M1303,M1303),""))</f>
        <v/>
      </c>
      <c r="L1303" s="30" t="str">
        <f>_xlfn.IFERROR(VLOOKUP(G1303,'数据'!P:Q,2,0),"")</f>
        <v/>
      </c>
      <c r="M1303" s="30" t="str">
        <f t="shared" si="85"/>
        <v>-</v>
      </c>
      <c r="N1303" s="30" t="str">
        <f>_xlfn.IFERROR(VLOOKUP(J1303,'数据'!S:T,2,0),"")</f>
        <v/>
      </c>
      <c r="P1303" s="30" t="str">
        <f t="shared" si="83"/>
        <v/>
      </c>
      <c r="Q1303" s="31" t="str">
        <f t="shared" si="86"/>
        <v/>
      </c>
    </row>
    <row r="1304" spans="1:17" ht="15">
      <c r="A1304" s="48">
        <v>1302</v>
      </c>
      <c r="H1304" s="30" t="str">
        <f>IF(_xlfn.IFERROR(VLOOKUP(G1304,'数据'!S:T,2,0),"否")="否","否","是")</f>
        <v>否</v>
      </c>
      <c r="I1304" s="31" t="str">
        <f t="shared" si="84"/>
        <v/>
      </c>
      <c r="K1304" s="30" t="str">
        <f>IF(M1304="-","",IF(M1304&lt;&gt;"",COUNTIF($M$2:M1304,M1304),""))</f>
        <v/>
      </c>
      <c r="L1304" s="30" t="str">
        <f>_xlfn.IFERROR(VLOOKUP(G1304,'数据'!P:Q,2,0),"")</f>
        <v/>
      </c>
      <c r="M1304" s="30" t="str">
        <f t="shared" si="85"/>
        <v>-</v>
      </c>
      <c r="N1304" s="30" t="str">
        <f>_xlfn.IFERROR(VLOOKUP(J1304,'数据'!S:T,2,0),"")</f>
        <v/>
      </c>
      <c r="P1304" s="30" t="str">
        <f t="shared" si="83"/>
        <v/>
      </c>
      <c r="Q1304" s="31" t="str">
        <f t="shared" si="86"/>
        <v/>
      </c>
    </row>
    <row r="1305" spans="1:17" ht="15">
      <c r="A1305" s="48">
        <v>1303</v>
      </c>
      <c r="H1305" s="30" t="str">
        <f>IF(_xlfn.IFERROR(VLOOKUP(G1305,'数据'!S:T,2,0),"否")="否","否","是")</f>
        <v>否</v>
      </c>
      <c r="I1305" s="31" t="str">
        <f t="shared" si="84"/>
        <v/>
      </c>
      <c r="K1305" s="30" t="str">
        <f>IF(M1305="-","",IF(M1305&lt;&gt;"",COUNTIF($M$2:M1305,M1305),""))</f>
        <v/>
      </c>
      <c r="L1305" s="30" t="str">
        <f>_xlfn.IFERROR(VLOOKUP(G1305,'数据'!P:Q,2,0),"")</f>
        <v/>
      </c>
      <c r="M1305" s="30" t="str">
        <f t="shared" si="85"/>
        <v>-</v>
      </c>
      <c r="N1305" s="30" t="str">
        <f>_xlfn.IFERROR(VLOOKUP(J1305,'数据'!S:T,2,0),"")</f>
        <v/>
      </c>
      <c r="P1305" s="30" t="str">
        <f t="shared" si="83"/>
        <v/>
      </c>
      <c r="Q1305" s="31" t="str">
        <f t="shared" si="86"/>
        <v/>
      </c>
    </row>
    <row r="1306" spans="1:17" ht="15">
      <c r="A1306" s="48">
        <v>1304</v>
      </c>
      <c r="H1306" s="30" t="str">
        <f>IF(_xlfn.IFERROR(VLOOKUP(G1306,'数据'!S:T,2,0),"否")="否","否","是")</f>
        <v>否</v>
      </c>
      <c r="I1306" s="31" t="str">
        <f t="shared" si="84"/>
        <v/>
      </c>
      <c r="K1306" s="30" t="str">
        <f>IF(M1306="-","",IF(M1306&lt;&gt;"",COUNTIF($M$2:M1306,M1306),""))</f>
        <v/>
      </c>
      <c r="L1306" s="30" t="str">
        <f>_xlfn.IFERROR(VLOOKUP(G1306,'数据'!P:Q,2,0),"")</f>
        <v/>
      </c>
      <c r="M1306" s="30" t="str">
        <f t="shared" si="85"/>
        <v>-</v>
      </c>
      <c r="N1306" s="30" t="str">
        <f>_xlfn.IFERROR(VLOOKUP(J1306,'数据'!S:T,2,0),"")</f>
        <v/>
      </c>
      <c r="P1306" s="30" t="str">
        <f t="shared" si="83"/>
        <v/>
      </c>
      <c r="Q1306" s="31" t="str">
        <f t="shared" si="86"/>
        <v/>
      </c>
    </row>
    <row r="1307" spans="1:17" ht="15">
      <c r="A1307" s="48">
        <v>1305</v>
      </c>
      <c r="H1307" s="30" t="str">
        <f>IF(_xlfn.IFERROR(VLOOKUP(G1307,'数据'!S:T,2,0),"否")="否","否","是")</f>
        <v>否</v>
      </c>
      <c r="I1307" s="31" t="str">
        <f t="shared" si="84"/>
        <v/>
      </c>
      <c r="K1307" s="30" t="str">
        <f>IF(M1307="-","",IF(M1307&lt;&gt;"",COUNTIF($M$2:M1307,M1307),""))</f>
        <v/>
      </c>
      <c r="L1307" s="30" t="str">
        <f>_xlfn.IFERROR(VLOOKUP(G1307,'数据'!P:Q,2,0),"")</f>
        <v/>
      </c>
      <c r="M1307" s="30" t="str">
        <f t="shared" si="85"/>
        <v>-</v>
      </c>
      <c r="N1307" s="30" t="str">
        <f>_xlfn.IFERROR(VLOOKUP(J1307,'数据'!S:T,2,0),"")</f>
        <v/>
      </c>
      <c r="P1307" s="30" t="str">
        <f t="shared" si="83"/>
        <v/>
      </c>
      <c r="Q1307" s="31" t="str">
        <f t="shared" si="86"/>
        <v/>
      </c>
    </row>
    <row r="1308" spans="1:17" ht="15">
      <c r="A1308" s="48">
        <v>1306</v>
      </c>
      <c r="H1308" s="30" t="str">
        <f>IF(_xlfn.IFERROR(VLOOKUP(G1308,'数据'!S:T,2,0),"否")="否","否","是")</f>
        <v>否</v>
      </c>
      <c r="I1308" s="31" t="str">
        <f t="shared" si="84"/>
        <v/>
      </c>
      <c r="K1308" s="30" t="str">
        <f>IF(M1308="-","",IF(M1308&lt;&gt;"",COUNTIF($M$2:M1308,M1308),""))</f>
        <v/>
      </c>
      <c r="L1308" s="30" t="str">
        <f>_xlfn.IFERROR(VLOOKUP(G1308,'数据'!P:Q,2,0),"")</f>
        <v/>
      </c>
      <c r="M1308" s="30" t="str">
        <f t="shared" si="85"/>
        <v>-</v>
      </c>
      <c r="N1308" s="30" t="str">
        <f>_xlfn.IFERROR(VLOOKUP(J1308,'数据'!S:T,2,0),"")</f>
        <v/>
      </c>
      <c r="P1308" s="30" t="str">
        <f t="shared" si="83"/>
        <v/>
      </c>
      <c r="Q1308" s="31" t="str">
        <f t="shared" si="86"/>
        <v/>
      </c>
    </row>
    <row r="1309" spans="1:17" ht="15">
      <c r="A1309" s="48">
        <v>1307</v>
      </c>
      <c r="H1309" s="30" t="str">
        <f>IF(_xlfn.IFERROR(VLOOKUP(G1309,'数据'!S:T,2,0),"否")="否","否","是")</f>
        <v>否</v>
      </c>
      <c r="I1309" s="31" t="str">
        <f t="shared" si="84"/>
        <v/>
      </c>
      <c r="K1309" s="30" t="str">
        <f>IF(M1309="-","",IF(M1309&lt;&gt;"",COUNTIF($M$2:M1309,M1309),""))</f>
        <v/>
      </c>
      <c r="L1309" s="30" t="str">
        <f>_xlfn.IFERROR(VLOOKUP(G1309,'数据'!P:Q,2,0),"")</f>
        <v/>
      </c>
      <c r="M1309" s="30" t="str">
        <f t="shared" si="85"/>
        <v>-</v>
      </c>
      <c r="N1309" s="30" t="str">
        <f>_xlfn.IFERROR(VLOOKUP(J1309,'数据'!S:T,2,0),"")</f>
        <v/>
      </c>
      <c r="P1309" s="30" t="str">
        <f t="shared" si="83"/>
        <v/>
      </c>
      <c r="Q1309" s="31" t="str">
        <f t="shared" si="86"/>
        <v/>
      </c>
    </row>
    <row r="1310" spans="1:17" ht="15">
      <c r="A1310" s="48">
        <v>1308</v>
      </c>
      <c r="H1310" s="30" t="str">
        <f>IF(_xlfn.IFERROR(VLOOKUP(G1310,'数据'!S:T,2,0),"否")="否","否","是")</f>
        <v>否</v>
      </c>
      <c r="I1310" s="31" t="str">
        <f t="shared" si="84"/>
        <v/>
      </c>
      <c r="K1310" s="30" t="str">
        <f>IF(M1310="-","",IF(M1310&lt;&gt;"",COUNTIF($M$2:M1310,M1310),""))</f>
        <v/>
      </c>
      <c r="L1310" s="30" t="str">
        <f>_xlfn.IFERROR(VLOOKUP(G1310,'数据'!P:Q,2,0),"")</f>
        <v/>
      </c>
      <c r="M1310" s="30" t="str">
        <f t="shared" si="85"/>
        <v>-</v>
      </c>
      <c r="N1310" s="30" t="str">
        <f>_xlfn.IFERROR(VLOOKUP(J1310,'数据'!S:T,2,0),"")</f>
        <v/>
      </c>
      <c r="P1310" s="30" t="str">
        <f t="shared" si="83"/>
        <v/>
      </c>
      <c r="Q1310" s="31" t="str">
        <f t="shared" si="86"/>
        <v/>
      </c>
    </row>
    <row r="1311" spans="1:17" ht="15">
      <c r="A1311" s="48">
        <v>1309</v>
      </c>
      <c r="H1311" s="30" t="str">
        <f>IF(_xlfn.IFERROR(VLOOKUP(G1311,'数据'!S:T,2,0),"否")="否","否","是")</f>
        <v>否</v>
      </c>
      <c r="I1311" s="31" t="str">
        <f t="shared" si="84"/>
        <v/>
      </c>
      <c r="K1311" s="30" t="str">
        <f>IF(M1311="-","",IF(M1311&lt;&gt;"",COUNTIF($M$2:M1311,M1311),""))</f>
        <v/>
      </c>
      <c r="L1311" s="30" t="str">
        <f>_xlfn.IFERROR(VLOOKUP(G1311,'数据'!P:Q,2,0),"")</f>
        <v/>
      </c>
      <c r="M1311" s="30" t="str">
        <f t="shared" si="85"/>
        <v>-</v>
      </c>
      <c r="N1311" s="30" t="str">
        <f>_xlfn.IFERROR(VLOOKUP(J1311,'数据'!S:T,2,0),"")</f>
        <v/>
      </c>
      <c r="P1311" s="30" t="str">
        <f t="shared" si="83"/>
        <v/>
      </c>
      <c r="Q1311" s="31" t="str">
        <f t="shared" si="86"/>
        <v/>
      </c>
    </row>
    <row r="1312" spans="1:17" ht="15">
      <c r="A1312" s="48">
        <v>1310</v>
      </c>
      <c r="H1312" s="30" t="str">
        <f>IF(_xlfn.IFERROR(VLOOKUP(G1312,'数据'!S:T,2,0),"否")="否","否","是")</f>
        <v>否</v>
      </c>
      <c r="I1312" s="31" t="str">
        <f t="shared" si="84"/>
        <v/>
      </c>
      <c r="K1312" s="30" t="str">
        <f>IF(M1312="-","",IF(M1312&lt;&gt;"",COUNTIF($M$2:M1312,M1312),""))</f>
        <v/>
      </c>
      <c r="L1312" s="30" t="str">
        <f>_xlfn.IFERROR(VLOOKUP(G1312,'数据'!P:Q,2,0),"")</f>
        <v/>
      </c>
      <c r="M1312" s="30" t="str">
        <f t="shared" si="85"/>
        <v>-</v>
      </c>
      <c r="N1312" s="30" t="str">
        <f>_xlfn.IFERROR(VLOOKUP(J1312,'数据'!S:T,2,0),"")</f>
        <v/>
      </c>
      <c r="P1312" s="30" t="str">
        <f t="shared" si="83"/>
        <v/>
      </c>
      <c r="Q1312" s="31" t="str">
        <f t="shared" si="86"/>
        <v/>
      </c>
    </row>
    <row r="1313" spans="1:17" ht="15">
      <c r="A1313" s="48">
        <v>1311</v>
      </c>
      <c r="H1313" s="30" t="str">
        <f>IF(_xlfn.IFERROR(VLOOKUP(G1313,'数据'!S:T,2,0),"否")="否","否","是")</f>
        <v>否</v>
      </c>
      <c r="I1313" s="31" t="str">
        <f t="shared" si="84"/>
        <v/>
      </c>
      <c r="K1313" s="30" t="str">
        <f>IF(M1313="-","",IF(M1313&lt;&gt;"",COUNTIF($M$2:M1313,M1313),""))</f>
        <v/>
      </c>
      <c r="L1313" s="30" t="str">
        <f>_xlfn.IFERROR(VLOOKUP(G1313,'数据'!P:Q,2,0),"")</f>
        <v/>
      </c>
      <c r="M1313" s="30" t="str">
        <f t="shared" si="85"/>
        <v>-</v>
      </c>
      <c r="N1313" s="30" t="str">
        <f>_xlfn.IFERROR(VLOOKUP(J1313,'数据'!S:T,2,0),"")</f>
        <v/>
      </c>
      <c r="P1313" s="30" t="str">
        <f t="shared" si="83"/>
        <v/>
      </c>
      <c r="Q1313" s="31" t="str">
        <f t="shared" si="86"/>
        <v/>
      </c>
    </row>
    <row r="1314" spans="1:17" ht="15">
      <c r="A1314" s="48">
        <v>1312</v>
      </c>
      <c r="H1314" s="30" t="str">
        <f>IF(_xlfn.IFERROR(VLOOKUP(G1314,'数据'!S:T,2,0),"否")="否","否","是")</f>
        <v>否</v>
      </c>
      <c r="I1314" s="31" t="str">
        <f t="shared" si="84"/>
        <v/>
      </c>
      <c r="K1314" s="30" t="str">
        <f>IF(M1314="-","",IF(M1314&lt;&gt;"",COUNTIF($M$2:M1314,M1314),""))</f>
        <v/>
      </c>
      <c r="L1314" s="30" t="str">
        <f>_xlfn.IFERROR(VLOOKUP(G1314,'数据'!P:Q,2,0),"")</f>
        <v/>
      </c>
      <c r="M1314" s="30" t="str">
        <f t="shared" si="85"/>
        <v>-</v>
      </c>
      <c r="N1314" s="30" t="str">
        <f>_xlfn.IFERROR(VLOOKUP(J1314,'数据'!S:T,2,0),"")</f>
        <v/>
      </c>
      <c r="P1314" s="30" t="str">
        <f t="shared" si="83"/>
        <v/>
      </c>
      <c r="Q1314" s="31" t="str">
        <f t="shared" si="86"/>
        <v/>
      </c>
    </row>
    <row r="1315" spans="1:17" ht="15">
      <c r="A1315" s="48">
        <v>1313</v>
      </c>
      <c r="H1315" s="30" t="str">
        <f>IF(_xlfn.IFERROR(VLOOKUP(G1315,'数据'!S:T,2,0),"否")="否","否","是")</f>
        <v>否</v>
      </c>
      <c r="I1315" s="31" t="str">
        <f t="shared" si="84"/>
        <v/>
      </c>
      <c r="K1315" s="30" t="str">
        <f>IF(M1315="-","",IF(M1315&lt;&gt;"",COUNTIF($M$2:M1315,M1315),""))</f>
        <v/>
      </c>
      <c r="L1315" s="30" t="str">
        <f>_xlfn.IFERROR(VLOOKUP(G1315,'数据'!P:Q,2,0),"")</f>
        <v/>
      </c>
      <c r="M1315" s="30" t="str">
        <f t="shared" si="85"/>
        <v>-</v>
      </c>
      <c r="N1315" s="30" t="str">
        <f>_xlfn.IFERROR(VLOOKUP(J1315,'数据'!S:T,2,0),"")</f>
        <v/>
      </c>
      <c r="P1315" s="30" t="str">
        <f t="shared" si="83"/>
        <v/>
      </c>
      <c r="Q1315" s="31" t="str">
        <f t="shared" si="86"/>
        <v/>
      </c>
    </row>
    <row r="1316" spans="1:17" ht="15">
      <c r="A1316" s="48">
        <v>1314</v>
      </c>
      <c r="H1316" s="30" t="str">
        <f>IF(_xlfn.IFERROR(VLOOKUP(G1316,'数据'!S:T,2,0),"否")="否","否","是")</f>
        <v>否</v>
      </c>
      <c r="I1316" s="31" t="str">
        <f t="shared" si="84"/>
        <v/>
      </c>
      <c r="K1316" s="30" t="str">
        <f>IF(M1316="-","",IF(M1316&lt;&gt;"",COUNTIF($M$2:M1316,M1316),""))</f>
        <v/>
      </c>
      <c r="L1316" s="30" t="str">
        <f>_xlfn.IFERROR(VLOOKUP(G1316,'数据'!P:Q,2,0),"")</f>
        <v/>
      </c>
      <c r="M1316" s="30" t="str">
        <f t="shared" si="85"/>
        <v>-</v>
      </c>
      <c r="N1316" s="30" t="str">
        <f>_xlfn.IFERROR(VLOOKUP(J1316,'数据'!S:T,2,0),"")</f>
        <v/>
      </c>
      <c r="P1316" s="30" t="str">
        <f t="shared" si="83"/>
        <v/>
      </c>
      <c r="Q1316" s="31" t="str">
        <f t="shared" si="86"/>
        <v/>
      </c>
    </row>
    <row r="1317" spans="1:17" ht="15">
      <c r="A1317" s="48">
        <v>1315</v>
      </c>
      <c r="H1317" s="30" t="str">
        <f>IF(_xlfn.IFERROR(VLOOKUP(G1317,'数据'!S:T,2,0),"否")="否","否","是")</f>
        <v>否</v>
      </c>
      <c r="I1317" s="31" t="str">
        <f t="shared" si="84"/>
        <v/>
      </c>
      <c r="K1317" s="30" t="str">
        <f>IF(M1317="-","",IF(M1317&lt;&gt;"",COUNTIF($M$2:M1317,M1317),""))</f>
        <v/>
      </c>
      <c r="L1317" s="30" t="str">
        <f>_xlfn.IFERROR(VLOOKUP(G1317,'数据'!P:Q,2,0),"")</f>
        <v/>
      </c>
      <c r="M1317" s="30" t="str">
        <f t="shared" si="85"/>
        <v>-</v>
      </c>
      <c r="N1317" s="30" t="str">
        <f>_xlfn.IFERROR(VLOOKUP(J1317,'数据'!S:T,2,0),"")</f>
        <v/>
      </c>
      <c r="P1317" s="30" t="str">
        <f t="shared" si="83"/>
        <v/>
      </c>
      <c r="Q1317" s="31" t="str">
        <f t="shared" si="86"/>
        <v/>
      </c>
    </row>
    <row r="1318" spans="1:17" ht="15">
      <c r="A1318" s="48">
        <v>1316</v>
      </c>
      <c r="H1318" s="30" t="str">
        <f>IF(_xlfn.IFERROR(VLOOKUP(G1318,'数据'!S:T,2,0),"否")="否","否","是")</f>
        <v>否</v>
      </c>
      <c r="I1318" s="31" t="str">
        <f t="shared" si="84"/>
        <v/>
      </c>
      <c r="K1318" s="30" t="str">
        <f>IF(M1318="-","",IF(M1318&lt;&gt;"",COUNTIF($M$2:M1318,M1318),""))</f>
        <v/>
      </c>
      <c r="L1318" s="30" t="str">
        <f>_xlfn.IFERROR(VLOOKUP(G1318,'数据'!P:Q,2,0),"")</f>
        <v/>
      </c>
      <c r="M1318" s="30" t="str">
        <f t="shared" si="85"/>
        <v>-</v>
      </c>
      <c r="N1318" s="30" t="str">
        <f>_xlfn.IFERROR(VLOOKUP(J1318,'数据'!S:T,2,0),"")</f>
        <v/>
      </c>
      <c r="P1318" s="30" t="str">
        <f aca="true" t="shared" si="87" ref="P1318:P1332">IF(O1318=10,"D10",IF(O1318=30,"D30",IF(O1318="永久","Y","")))</f>
        <v/>
      </c>
      <c r="Q1318" s="31" t="str">
        <f t="shared" si="86"/>
        <v/>
      </c>
    </row>
    <row r="1319" spans="1:17" ht="15">
      <c r="A1319" s="48">
        <v>1317</v>
      </c>
      <c r="H1319" s="30" t="str">
        <f>IF(_xlfn.IFERROR(VLOOKUP(G1319,'数据'!S:T,2,0),"否")="否","否","是")</f>
        <v>否</v>
      </c>
      <c r="I1319" s="31" t="str">
        <f aca="true" t="shared" si="88" ref="I1319:I1332">IF(G1319&lt;&gt;"",H1319,"")</f>
        <v/>
      </c>
      <c r="K1319" s="30" t="str">
        <f>IF(M1319="-","",IF(M1319&lt;&gt;"",COUNTIF($M$2:M1319,M1319),""))</f>
        <v/>
      </c>
      <c r="L1319" s="30" t="str">
        <f>_xlfn.IFERROR(VLOOKUP(G1319,'数据'!P:Q,2,0),"")</f>
        <v/>
      </c>
      <c r="M1319" s="30" t="str">
        <f aca="true" t="shared" si="89" ref="M1319:M1332">E1319&amp;"-"&amp;L1319&amp;N1319</f>
        <v>-</v>
      </c>
      <c r="N1319" s="30" t="str">
        <f>_xlfn.IFERROR(VLOOKUP(J1319,'数据'!S:T,2,0),"")</f>
        <v/>
      </c>
      <c r="P1319" s="30" t="str">
        <f t="shared" si="87"/>
        <v/>
      </c>
      <c r="Q1319" s="31" t="str">
        <f t="shared" si="86"/>
        <v/>
      </c>
    </row>
    <row r="1320" spans="1:17" ht="15">
      <c r="A1320" s="48">
        <v>1318</v>
      </c>
      <c r="H1320" s="30" t="str">
        <f>IF(_xlfn.IFERROR(VLOOKUP(G1320,'数据'!S:T,2,0),"否")="否","否","是")</f>
        <v>否</v>
      </c>
      <c r="I1320" s="31" t="str">
        <f t="shared" si="88"/>
        <v/>
      </c>
      <c r="K1320" s="30" t="str">
        <f>IF(M1320="-","",IF(M1320&lt;&gt;"",COUNTIF($M$2:M1320,M1320),""))</f>
        <v/>
      </c>
      <c r="L1320" s="30" t="str">
        <f>_xlfn.IFERROR(VLOOKUP(G1320,'数据'!P:Q,2,0),"")</f>
        <v/>
      </c>
      <c r="M1320" s="30" t="str">
        <f t="shared" si="89"/>
        <v>-</v>
      </c>
      <c r="N1320" s="30" t="str">
        <f>_xlfn.IFERROR(VLOOKUP(J1320,'数据'!S:T,2,0),"")</f>
        <v/>
      </c>
      <c r="P1320" s="30" t="str">
        <f t="shared" si="87"/>
        <v/>
      </c>
      <c r="Q1320" s="31" t="str">
        <f t="shared" si="86"/>
        <v/>
      </c>
    </row>
    <row r="1321" spans="1:17" ht="15">
      <c r="A1321" s="48">
        <v>1319</v>
      </c>
      <c r="H1321" s="30" t="str">
        <f>IF(_xlfn.IFERROR(VLOOKUP(G1321,'数据'!S:T,2,0),"否")="否","否","是")</f>
        <v>否</v>
      </c>
      <c r="I1321" s="31" t="str">
        <f t="shared" si="88"/>
        <v/>
      </c>
      <c r="K1321" s="30" t="str">
        <f>IF(M1321="-","",IF(M1321&lt;&gt;"",COUNTIF($M$2:M1321,M1321),""))</f>
        <v/>
      </c>
      <c r="L1321" s="30" t="str">
        <f>_xlfn.IFERROR(VLOOKUP(G1321,'数据'!P:Q,2,0),"")</f>
        <v/>
      </c>
      <c r="M1321" s="30" t="str">
        <f t="shared" si="89"/>
        <v>-</v>
      </c>
      <c r="N1321" s="30" t="str">
        <f>_xlfn.IFERROR(VLOOKUP(J1321,'数据'!S:T,2,0),"")</f>
        <v/>
      </c>
      <c r="P1321" s="30" t="str">
        <f t="shared" si="87"/>
        <v/>
      </c>
      <c r="Q1321" s="31" t="str">
        <f t="shared" si="86"/>
        <v/>
      </c>
    </row>
    <row r="1322" spans="1:17" ht="15">
      <c r="A1322" s="48">
        <v>1320</v>
      </c>
      <c r="H1322" s="30" t="str">
        <f>IF(_xlfn.IFERROR(VLOOKUP(G1322,'数据'!S:T,2,0),"否")="否","否","是")</f>
        <v>否</v>
      </c>
      <c r="I1322" s="31" t="str">
        <f t="shared" si="88"/>
        <v/>
      </c>
      <c r="K1322" s="30" t="str">
        <f>IF(M1322="-","",IF(M1322&lt;&gt;"",COUNTIF($M$2:M1322,M1322),""))</f>
        <v/>
      </c>
      <c r="L1322" s="30" t="str">
        <f>_xlfn.IFERROR(VLOOKUP(G1322,'数据'!P:Q,2,0),"")</f>
        <v/>
      </c>
      <c r="M1322" s="30" t="str">
        <f t="shared" si="89"/>
        <v>-</v>
      </c>
      <c r="N1322" s="30" t="str">
        <f>_xlfn.IFERROR(VLOOKUP(J1322,'数据'!S:T,2,0),"")</f>
        <v/>
      </c>
      <c r="P1322" s="30" t="str">
        <f t="shared" si="87"/>
        <v/>
      </c>
      <c r="Q1322" s="31" t="str">
        <f t="shared" si="86"/>
        <v/>
      </c>
    </row>
    <row r="1323" spans="1:17" ht="15">
      <c r="A1323" s="48">
        <v>1321</v>
      </c>
      <c r="H1323" s="30" t="str">
        <f>IF(_xlfn.IFERROR(VLOOKUP(G1323,'数据'!S:T,2,0),"否")="否","否","是")</f>
        <v>否</v>
      </c>
      <c r="I1323" s="31" t="str">
        <f t="shared" si="88"/>
        <v/>
      </c>
      <c r="K1323" s="30" t="str">
        <f>IF(M1323="-","",IF(M1323&lt;&gt;"",COUNTIF($M$2:M1323,M1323),""))</f>
        <v/>
      </c>
      <c r="L1323" s="30" t="str">
        <f>_xlfn.IFERROR(VLOOKUP(G1323,'数据'!P:Q,2,0),"")</f>
        <v/>
      </c>
      <c r="M1323" s="30" t="str">
        <f t="shared" si="89"/>
        <v>-</v>
      </c>
      <c r="N1323" s="30" t="str">
        <f>_xlfn.IFERROR(VLOOKUP(J1323,'数据'!S:T,2,0),"")</f>
        <v/>
      </c>
      <c r="P1323" s="30" t="str">
        <f t="shared" si="87"/>
        <v/>
      </c>
      <c r="Q1323" s="31" t="str">
        <f t="shared" si="86"/>
        <v/>
      </c>
    </row>
    <row r="1324" spans="1:17" ht="15">
      <c r="A1324" s="48">
        <v>1322</v>
      </c>
      <c r="H1324" s="30" t="str">
        <f>IF(_xlfn.IFERROR(VLOOKUP(G1324,'数据'!S:T,2,0),"否")="否","否","是")</f>
        <v>否</v>
      </c>
      <c r="I1324" s="31" t="str">
        <f t="shared" si="88"/>
        <v/>
      </c>
      <c r="K1324" s="30" t="str">
        <f>IF(M1324="-","",IF(M1324&lt;&gt;"",COUNTIF($M$2:M1324,M1324),""))</f>
        <v/>
      </c>
      <c r="L1324" s="30" t="str">
        <f>_xlfn.IFERROR(VLOOKUP(G1324,'数据'!P:Q,2,0),"")</f>
        <v/>
      </c>
      <c r="M1324" s="30" t="str">
        <f t="shared" si="89"/>
        <v>-</v>
      </c>
      <c r="N1324" s="30" t="str">
        <f>_xlfn.IFERROR(VLOOKUP(J1324,'数据'!S:T,2,0),"")</f>
        <v/>
      </c>
      <c r="P1324" s="30" t="str">
        <f t="shared" si="87"/>
        <v/>
      </c>
      <c r="Q1324" s="31" t="str">
        <f t="shared" si="86"/>
        <v/>
      </c>
    </row>
    <row r="1325" spans="1:17" ht="15">
      <c r="A1325" s="48">
        <v>1323</v>
      </c>
      <c r="H1325" s="30" t="str">
        <f>IF(_xlfn.IFERROR(VLOOKUP(G1325,'数据'!S:T,2,0),"否")="否","否","是")</f>
        <v>否</v>
      </c>
      <c r="I1325" s="31" t="str">
        <f t="shared" si="88"/>
        <v/>
      </c>
      <c r="K1325" s="30" t="str">
        <f>IF(M1325="-","",IF(M1325&lt;&gt;"",COUNTIF($M$2:M1325,M1325),""))</f>
        <v/>
      </c>
      <c r="L1325" s="30" t="str">
        <f>_xlfn.IFERROR(VLOOKUP(G1325,'数据'!P:Q,2,0),"")</f>
        <v/>
      </c>
      <c r="M1325" s="30" t="str">
        <f t="shared" si="89"/>
        <v>-</v>
      </c>
      <c r="N1325" s="30" t="str">
        <f>_xlfn.IFERROR(VLOOKUP(J1325,'数据'!S:T,2,0),"")</f>
        <v/>
      </c>
      <c r="P1325" s="30" t="str">
        <f t="shared" si="87"/>
        <v/>
      </c>
      <c r="Q1325" s="31" t="str">
        <f t="shared" si="86"/>
        <v/>
      </c>
    </row>
    <row r="1326" spans="1:17" ht="15">
      <c r="A1326" s="48">
        <v>1324</v>
      </c>
      <c r="H1326" s="30" t="str">
        <f>IF(_xlfn.IFERROR(VLOOKUP(G1326,'数据'!S:T,2,0),"否")="否","否","是")</f>
        <v>否</v>
      </c>
      <c r="I1326" s="31" t="str">
        <f t="shared" si="88"/>
        <v/>
      </c>
      <c r="K1326" s="30" t="str">
        <f>IF(M1326="-","",IF(M1326&lt;&gt;"",COUNTIF($M$2:M1326,M1326),""))</f>
        <v/>
      </c>
      <c r="L1326" s="30" t="str">
        <f>_xlfn.IFERROR(VLOOKUP(G1326,'数据'!P:Q,2,0),"")</f>
        <v/>
      </c>
      <c r="M1326" s="30" t="str">
        <f t="shared" si="89"/>
        <v>-</v>
      </c>
      <c r="N1326" s="30" t="str">
        <f>_xlfn.IFERROR(VLOOKUP(J1326,'数据'!S:T,2,0),"")</f>
        <v/>
      </c>
      <c r="P1326" s="30" t="str">
        <f t="shared" si="87"/>
        <v/>
      </c>
      <c r="Q1326" s="31" t="str">
        <f t="shared" si="86"/>
        <v/>
      </c>
    </row>
    <row r="1327" spans="1:17" ht="15">
      <c r="A1327" s="48">
        <v>1325</v>
      </c>
      <c r="H1327" s="30" t="str">
        <f>IF(_xlfn.IFERROR(VLOOKUP(G1327,'数据'!S:T,2,0),"否")="否","否","是")</f>
        <v>否</v>
      </c>
      <c r="I1327" s="31" t="str">
        <f t="shared" si="88"/>
        <v/>
      </c>
      <c r="K1327" s="30" t="str">
        <f>IF(M1327="-","",IF(M1327&lt;&gt;"",COUNTIF($M$2:M1327,M1327),""))</f>
        <v/>
      </c>
      <c r="L1327" s="30" t="str">
        <f>_xlfn.IFERROR(VLOOKUP(G1327,'数据'!P:Q,2,0),"")</f>
        <v/>
      </c>
      <c r="M1327" s="30" t="str">
        <f t="shared" si="89"/>
        <v>-</v>
      </c>
      <c r="N1327" s="30" t="str">
        <f>_xlfn.IFERROR(VLOOKUP(J1327,'数据'!S:T,2,0),"")</f>
        <v/>
      </c>
      <c r="P1327" s="30" t="str">
        <f t="shared" si="87"/>
        <v/>
      </c>
      <c r="Q1327" s="31" t="str">
        <f t="shared" si="86"/>
        <v/>
      </c>
    </row>
    <row r="1328" spans="1:17" ht="15">
      <c r="A1328" s="48">
        <v>1326</v>
      </c>
      <c r="H1328" s="30" t="str">
        <f>IF(_xlfn.IFERROR(VLOOKUP(G1328,'数据'!S:T,2,0),"否")="否","否","是")</f>
        <v>否</v>
      </c>
      <c r="I1328" s="31" t="str">
        <f t="shared" si="88"/>
        <v/>
      </c>
      <c r="K1328" s="30" t="str">
        <f>IF(M1328="-","",IF(M1328&lt;&gt;"",COUNTIF($M$2:M1328,M1328),""))</f>
        <v/>
      </c>
      <c r="L1328" s="30" t="str">
        <f>_xlfn.IFERROR(VLOOKUP(G1328,'数据'!P:Q,2,0),"")</f>
        <v/>
      </c>
      <c r="M1328" s="30" t="str">
        <f t="shared" si="89"/>
        <v>-</v>
      </c>
      <c r="N1328" s="30" t="str">
        <f>_xlfn.IFERROR(VLOOKUP(J1328,'数据'!S:T,2,0),"")</f>
        <v/>
      </c>
      <c r="P1328" s="30" t="str">
        <f t="shared" si="87"/>
        <v/>
      </c>
      <c r="Q1328" s="31" t="str">
        <f t="shared" si="86"/>
        <v/>
      </c>
    </row>
    <row r="1329" spans="1:17" ht="15">
      <c r="A1329" s="48">
        <v>1327</v>
      </c>
      <c r="H1329" s="30" t="str">
        <f>IF(_xlfn.IFERROR(VLOOKUP(G1329,'数据'!S:T,2,0),"否")="否","否","是")</f>
        <v>否</v>
      </c>
      <c r="I1329" s="31" t="str">
        <f t="shared" si="88"/>
        <v/>
      </c>
      <c r="K1329" s="30" t="str">
        <f>IF(M1329="-","",IF(M1329&lt;&gt;"",COUNTIF($M$2:M1329,M1329),""))</f>
        <v/>
      </c>
      <c r="L1329" s="30" t="str">
        <f>_xlfn.IFERROR(VLOOKUP(G1329,'数据'!P:Q,2,0),"")</f>
        <v/>
      </c>
      <c r="M1329" s="30" t="str">
        <f t="shared" si="89"/>
        <v>-</v>
      </c>
      <c r="N1329" s="30" t="str">
        <f>_xlfn.IFERROR(VLOOKUP(J1329,'数据'!S:T,2,0),"")</f>
        <v/>
      </c>
      <c r="P1329" s="30" t="str">
        <f t="shared" si="87"/>
        <v/>
      </c>
      <c r="Q1329" s="31" t="str">
        <f t="shared" si="86"/>
        <v/>
      </c>
    </row>
    <row r="1330" spans="1:17" ht="15">
      <c r="A1330" s="48">
        <v>1328</v>
      </c>
      <c r="H1330" s="30" t="str">
        <f>IF(_xlfn.IFERROR(VLOOKUP(G1330,'数据'!S:T,2,0),"否")="否","否","是")</f>
        <v>否</v>
      </c>
      <c r="I1330" s="31" t="str">
        <f t="shared" si="88"/>
        <v/>
      </c>
      <c r="K1330" s="30" t="str">
        <f>IF(M1330="-","",IF(M1330&lt;&gt;"",COUNTIF($M$2:M1330,M1330),""))</f>
        <v/>
      </c>
      <c r="L1330" s="30" t="str">
        <f>_xlfn.IFERROR(VLOOKUP(G1330,'数据'!P:Q,2,0),"")</f>
        <v/>
      </c>
      <c r="M1330" s="30" t="str">
        <f t="shared" si="89"/>
        <v>-</v>
      </c>
      <c r="N1330" s="30" t="str">
        <f>_xlfn.IFERROR(VLOOKUP(J1330,'数据'!S:T,2,0),"")</f>
        <v/>
      </c>
      <c r="P1330" s="30" t="str">
        <f t="shared" si="87"/>
        <v/>
      </c>
      <c r="Q1330" s="31" t="str">
        <f t="shared" si="86"/>
        <v/>
      </c>
    </row>
    <row r="1331" spans="1:17" ht="15">
      <c r="A1331" s="48">
        <v>1329</v>
      </c>
      <c r="H1331" s="30" t="str">
        <f>IF(_xlfn.IFERROR(VLOOKUP(G1331,'数据'!S:T,2,0),"否")="否","否","是")</f>
        <v>否</v>
      </c>
      <c r="I1331" s="31" t="str">
        <f t="shared" si="88"/>
        <v/>
      </c>
      <c r="K1331" s="30" t="str">
        <f>IF(M1331="-","",IF(M1331&lt;&gt;"",COUNTIF($M$2:M1331,M1331),""))</f>
        <v/>
      </c>
      <c r="L1331" s="30" t="str">
        <f>_xlfn.IFERROR(VLOOKUP(G1331,'数据'!P:Q,2,0),"")</f>
        <v/>
      </c>
      <c r="M1331" s="30" t="str">
        <f t="shared" si="89"/>
        <v>-</v>
      </c>
      <c r="N1331" s="30" t="str">
        <f>_xlfn.IFERROR(VLOOKUP(J1331,'数据'!S:T,2,0),"")</f>
        <v/>
      </c>
      <c r="P1331" s="30" t="str">
        <f t="shared" si="87"/>
        <v/>
      </c>
      <c r="Q1331" s="31" t="str">
        <f t="shared" si="86"/>
        <v/>
      </c>
    </row>
    <row r="1332" spans="1:17" ht="13.5" customHeight="1">
      <c r="A1332" s="48">
        <v>1330</v>
      </c>
      <c r="H1332" s="30" t="str">
        <f>IF(_xlfn.IFERROR(VLOOKUP(G1332,'数据'!S:T,2,0),"否")="否","否","是")</f>
        <v>否</v>
      </c>
      <c r="I1332" s="31" t="str">
        <f t="shared" si="88"/>
        <v/>
      </c>
      <c r="K1332" s="30" t="str">
        <f>IF(M1332="-","",IF(M1332&lt;&gt;"",COUNTIF($M$2:M1332,M1332),""))</f>
        <v/>
      </c>
      <c r="L1332" s="30" t="str">
        <f>_xlfn.IFERROR(VLOOKUP(G1332,'数据'!P:Q,2,0),"")</f>
        <v/>
      </c>
      <c r="M1332" s="30" t="str">
        <f t="shared" si="89"/>
        <v>-</v>
      </c>
      <c r="N1332" s="30" t="str">
        <f>_xlfn.IFERROR(VLOOKUP(J1332,'数据'!S:T,2,0),"")</f>
        <v/>
      </c>
      <c r="P1332" s="30" t="str">
        <f t="shared" si="87"/>
        <v/>
      </c>
      <c r="Q1332" s="31" t="str">
        <f t="shared" si="86"/>
        <v/>
      </c>
    </row>
    <row r="1333" spans="1:26" s="25" customFormat="1" ht="15">
      <c r="A1333" s="65"/>
      <c r="B1333" s="66"/>
      <c r="C1333" s="67"/>
      <c r="D1333" s="67"/>
      <c r="E1333" s="67"/>
      <c r="F1333" s="65"/>
      <c r="G1333" s="65"/>
      <c r="H1333" s="67"/>
      <c r="I1333" s="68"/>
      <c r="J1333" s="65"/>
      <c r="K1333" s="67"/>
      <c r="L1333" s="67"/>
      <c r="M1333" s="67"/>
      <c r="N1333" s="67"/>
      <c r="O1333" s="67"/>
      <c r="P1333" s="67"/>
      <c r="Q1333" s="68"/>
      <c r="R1333" s="69"/>
      <c r="S1333" s="70"/>
      <c r="T1333" s="70"/>
      <c r="U1333" s="70"/>
      <c r="V1333" s="70"/>
      <c r="W1333" s="70"/>
      <c r="X1333" s="70"/>
      <c r="Y1333" s="70"/>
      <c r="Z1333" s="70"/>
    </row>
  </sheetData>
  <sheetProtection password="CC2D" sheet="1" objects="1" formatCells="0" deleteRows="0" autoFilter="0" pivotTables="0"/>
  <autoFilter ref="A2:Z1332"/>
  <conditionalFormatting sqref="B3">
    <cfRule type="containsText" priority="4" operator="containsText" text="1,2,3,4,5,6,7,8,9,10,11,12,&quot;&quot;保险柜上1&quot;&quot;,&quot;&quot;保险柜上2&quot;&quot;,&quot;&quot;保险柜下1&quot;&quot;,&quot;&quot;保险柜下2&quot;&quot;">
      <formula>NOT(ISERROR(SEARCH("1,2,3,4,5,6,7,8,9,10,11,12,""保险柜上1"",""保险柜上2"",""保险柜下1"",""保险柜下2""",B3)))</formula>
    </cfRule>
  </conditionalFormatting>
  <conditionalFormatting sqref="R3">
    <cfRule type="duplicateValues" priority="9" dxfId="0">
      <formula>AND(COUNTIF($R$3:$R$3,R3)&gt;1,NOT(ISBLANK(R3)))</formula>
    </cfRule>
    <cfRule type="duplicateValues" priority="10" dxfId="0">
      <formula>AND(COUNTIF($R$3:$R$3,R3)&gt;1,NOT(ISBLANK(R3)))</formula>
    </cfRule>
  </conditionalFormatting>
  <conditionalFormatting sqref="S3">
    <cfRule type="duplicateValues" priority="13" dxfId="0">
      <formula>AND(COUNTIF($S$3:$S$3,S3)&gt;1,NOT(ISBLANK(S3)))</formula>
    </cfRule>
    <cfRule type="duplicateValues" priority="14" dxfId="0">
      <formula>AND(COUNTIF($S$3:$S$3,S3)&gt;1,NOT(ISBLANK(S3)))</formula>
    </cfRule>
  </conditionalFormatting>
  <conditionalFormatting sqref="T3">
    <cfRule type="duplicateValues" priority="11" dxfId="0">
      <formula>AND(COUNTIF($T$3:$T$3,T3)&gt;1,NOT(ISBLANK(T3)))</formula>
    </cfRule>
    <cfRule type="duplicateValues" priority="12" dxfId="0">
      <formula>AND(COUNTIF($T$3:$T$3,T3)&gt;1,NOT(ISBLANK(T3)))</formula>
    </cfRule>
  </conditionalFormatting>
  <conditionalFormatting sqref="R4">
    <cfRule type="duplicateValues" priority="7" dxfId="0">
      <formula>AND(COUNTIF($R$4:$R$4,R4)&gt;1,NOT(ISBLANK(R4)))</formula>
    </cfRule>
    <cfRule type="duplicateValues" priority="8" dxfId="0">
      <formula>AND(COUNTIF($R$4:$R$4,R4)&gt;1,NOT(ISBLANK(R4)))</formula>
    </cfRule>
  </conditionalFormatting>
  <conditionalFormatting sqref="S4">
    <cfRule type="duplicateValues" priority="5" dxfId="0">
      <formula>AND(COUNTIF($S$4:$S$4,S4)&gt;1,NOT(ISBLANK(S4)))</formula>
    </cfRule>
    <cfRule type="duplicateValues" priority="6" dxfId="0">
      <formula>AND(COUNTIF($S$4:$S$4,S4)&gt;1,NOT(ISBLANK(S4)))</formula>
    </cfRule>
  </conditionalFormatting>
  <conditionalFormatting sqref="B4:B1332">
    <cfRule type="containsText" priority="1" operator="containsText" text="1,2,3,4,5,6,7,8,9,10,11,12,&quot;&quot;保险柜上1&quot;&quot;,&quot;&quot;保险柜上2&quot;&quot;,&quot;&quot;保险柜下1&quot;&quot;,&quot;&quot;保险柜下2&quot;&quot;">
      <formula>NOT(ISERROR(SEARCH("1,2,3,4,5,6,7,8,9,10,11,12,""保险柜上1"",""保险柜上2"",""保险柜下1"",""保险柜下2""",B4)))</formula>
    </cfRule>
  </conditionalFormatting>
  <conditionalFormatting sqref="H2:I1048576">
    <cfRule type="cellIs" priority="27" dxfId="1" operator="equal">
      <formula>"是"</formula>
    </cfRule>
    <cfRule type="cellIs" priority="28" dxfId="1" operator="equal">
      <formula>"是"</formula>
    </cfRule>
  </conditionalFormatting>
  <dataValidations count="9">
    <dataValidation type="list" allowBlank="1" showInputMessage="1" showErrorMessage="1" sqref="F6 F7 F8 F9 F10 F11 F12 F3:F5 F13:F14 F15:F612 F614:F1332">
      <formula1>数据!$A$2:$L$2</formula1>
    </dataValidation>
    <dataValidation type="whole" allowBlank="1" showInputMessage="1" showErrorMessage="1" sqref="E6 E7 E8 E9 E10 F613 E3:E5 E11:E12 E13:E14 E15:E1332">
      <formula1>1985</formula1>
      <formula2>2300</formula2>
    </dataValidation>
    <dataValidation type="list" allowBlank="1" showInputMessage="1" showErrorMessage="1" sqref="C3:C1332">
      <formula1>"1层,2层,3层,4层,5层,6层,"</formula1>
    </dataValidation>
    <dataValidation type="list" allowBlank="1" showInputMessage="1" showErrorMessage="1" sqref="G10 G11 G12 G3:G6 G7:G9 G13:G14 G15:G612 G614:G1332">
      <formula1>INDIRECT($F3)</formula1>
    </dataValidation>
    <dataValidation type="list" allowBlank="1" showInputMessage="1" showErrorMessage="1" sqref="J10 J3:J9 J11:J12 J13:J1332">
      <formula1>INDIRECT($G3)</formula1>
    </dataValidation>
    <dataValidation type="list" allowBlank="1" showInputMessage="1" showErrorMessage="1" sqref="O10 O3:O9 O11:O12 O13:O1332">
      <formula1>"10,30,永久"</formula1>
    </dataValidation>
    <dataValidation type="list" allowBlank="1" showInputMessage="1" showErrorMessage="1" sqref="G613">
      <formula1>INDIRECT(#REF!)</formula1>
    </dataValidation>
    <dataValidation type="list" allowBlank="1" showInputMessage="1" showErrorMessage="1" sqref="B3:B1332">
      <formula1>数据!$AE$2:$AE$51</formula1>
    </dataValidation>
    <dataValidation type="list" allowBlank="1" showInputMessage="1" showErrorMessage="1" sqref="D3:D1332">
      <formula1>"第一列,第二列,第三列,第四列,第五列,"</formula1>
    </dataValidation>
  </dataValidations>
  <printOptions/>
  <pageMargins left="0.31875" right="0.16875" top="0.751388888888889" bottom="0.751388888888889" header="0.298611111111111" footer="0.298611111111111"/>
  <pageSetup fitToHeight="0" fitToWidth="1" horizontalDpi="600" verticalDpi="600" orientation="landscape" paperSize="9" scale="48"/>
  <ignoredErrors>
    <ignoredError sqref="P6:P248 P5 P4 P3 H4:I4 K4:N4 H10:I10 K10:N10 H11:I11 K11:N11 H12:I12 K12:N12 H13:I13 K13:N13 H14:I14 K14:N14 H15:N25 K9:N9 H9:I9 K8:N8 H8:I8 K7:N7 H7:I7 K6:N6 H6:I6 H5:N5 H26:I33 K26:N33 H34:N44 H45:I76 K45:N76 H77:I248 K77:N248 K3:N3 H3:I3 P249:P871 H249:I462 K249:N462 H463:I526 K463:N526 H527:N561 H562:I563 K562:N563 H564:N586 H587:I587 K587:N587 H588:N596 H597:I612 K597:N612 H613:N871 P872:P1332 H872:N1332"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D212"/>
  <sheetViews>
    <sheetView workbookViewId="0" topLeftCell="A1">
      <pane ySplit="1" topLeftCell="A2" activePane="bottomLeft" state="frozen"/>
      <selection pane="bottomLeft" activeCell="H10" sqref="H10"/>
    </sheetView>
  </sheetViews>
  <sheetFormatPr defaultColWidth="9.00390625" defaultRowHeight="15" outlineLevelCol="3"/>
  <cols>
    <col min="1" max="1" width="25.00390625" style="20" customWidth="1"/>
    <col min="2" max="2" width="9.00390625" style="20" customWidth="1"/>
    <col min="3" max="3" width="27.421875" style="20" customWidth="1"/>
    <col min="4" max="4" width="54.7109375" style="20" customWidth="1"/>
    <col min="5" max="16384" width="9.00390625" style="20" customWidth="1"/>
  </cols>
  <sheetData>
    <row r="1" spans="1:4" ht="15">
      <c r="A1" s="20" t="s">
        <v>77</v>
      </c>
      <c r="C1" s="20" t="s">
        <v>78</v>
      </c>
      <c r="D1" s="20" t="s">
        <v>79</v>
      </c>
    </row>
    <row r="2" spans="1:4" ht="15">
      <c r="A2" s="21" t="s">
        <v>80</v>
      </c>
      <c r="C2" s="21" t="s">
        <v>80</v>
      </c>
      <c r="D2" s="20" t="str">
        <f>IF(A2=C2,"否","是")</f>
        <v>否</v>
      </c>
    </row>
    <row r="3" spans="1:4" ht="15">
      <c r="A3" s="21" t="s">
        <v>81</v>
      </c>
      <c r="C3" s="21" t="s">
        <v>81</v>
      </c>
      <c r="D3" s="20" t="str">
        <f aca="true" t="shared" si="0" ref="D3:D34">IF(A3=C3,"否","是")</f>
        <v>否</v>
      </c>
    </row>
    <row r="4" spans="1:4" ht="15">
      <c r="A4" s="21" t="s">
        <v>82</v>
      </c>
      <c r="C4" s="21" t="s">
        <v>83</v>
      </c>
      <c r="D4" s="20" t="str">
        <f t="shared" si="0"/>
        <v>是</v>
      </c>
    </row>
    <row r="5" spans="1:4" ht="15">
      <c r="A5" s="21" t="s">
        <v>84</v>
      </c>
      <c r="C5" s="21" t="s">
        <v>85</v>
      </c>
      <c r="D5" s="20" t="str">
        <f t="shared" si="0"/>
        <v>是</v>
      </c>
    </row>
    <row r="6" spans="1:4" ht="15">
      <c r="A6" s="21" t="s">
        <v>86</v>
      </c>
      <c r="C6" s="21" t="s">
        <v>86</v>
      </c>
      <c r="D6" s="20" t="str">
        <f t="shared" si="0"/>
        <v>否</v>
      </c>
    </row>
    <row r="7" spans="1:4" ht="15">
      <c r="A7" s="21" t="s">
        <v>87</v>
      </c>
      <c r="C7" s="21" t="s">
        <v>87</v>
      </c>
      <c r="D7" s="20" t="str">
        <f t="shared" si="0"/>
        <v>否</v>
      </c>
    </row>
    <row r="8" spans="1:4" ht="15">
      <c r="A8" s="21" t="s">
        <v>88</v>
      </c>
      <c r="C8" s="21" t="s">
        <v>88</v>
      </c>
      <c r="D8" s="20" t="str">
        <f t="shared" si="0"/>
        <v>否</v>
      </c>
    </row>
    <row r="9" spans="1:4" ht="15">
      <c r="A9" s="21" t="s">
        <v>89</v>
      </c>
      <c r="C9" s="21" t="s">
        <v>89</v>
      </c>
      <c r="D9" s="20" t="str">
        <f t="shared" si="0"/>
        <v>否</v>
      </c>
    </row>
    <row r="10" spans="1:4" ht="15">
      <c r="A10" s="21" t="s">
        <v>90</v>
      </c>
      <c r="C10" s="21" t="s">
        <v>90</v>
      </c>
      <c r="D10" s="20" t="str">
        <f t="shared" si="0"/>
        <v>否</v>
      </c>
    </row>
    <row r="11" spans="1:4" ht="15">
      <c r="A11" s="21" t="s">
        <v>91</v>
      </c>
      <c r="C11" s="21" t="s">
        <v>91</v>
      </c>
      <c r="D11" s="20" t="str">
        <f t="shared" si="0"/>
        <v>否</v>
      </c>
    </row>
    <row r="12" spans="1:4" ht="15">
      <c r="A12" s="21" t="s">
        <v>92</v>
      </c>
      <c r="C12" s="21" t="s">
        <v>92</v>
      </c>
      <c r="D12" s="20" t="str">
        <f t="shared" si="0"/>
        <v>否</v>
      </c>
    </row>
    <row r="13" spans="1:4" ht="15">
      <c r="A13" s="21" t="s">
        <v>93</v>
      </c>
      <c r="C13" s="21" t="s">
        <v>93</v>
      </c>
      <c r="D13" s="20" t="str">
        <f t="shared" si="0"/>
        <v>否</v>
      </c>
    </row>
    <row r="14" spans="1:4" ht="15">
      <c r="A14" s="21" t="s">
        <v>94</v>
      </c>
      <c r="C14" s="21" t="s">
        <v>94</v>
      </c>
      <c r="D14" s="20" t="str">
        <f t="shared" si="0"/>
        <v>否</v>
      </c>
    </row>
    <row r="15" spans="1:4" ht="15">
      <c r="A15" s="21" t="s">
        <v>95</v>
      </c>
      <c r="C15" s="21" t="s">
        <v>95</v>
      </c>
      <c r="D15" s="20" t="str">
        <f t="shared" si="0"/>
        <v>否</v>
      </c>
    </row>
    <row r="16" spans="1:4" ht="15">
      <c r="A16" s="21"/>
      <c r="C16" s="21"/>
      <c r="D16" s="20" t="str">
        <f t="shared" si="0"/>
        <v>否</v>
      </c>
    </row>
    <row r="17" spans="1:4" ht="15">
      <c r="A17" s="21"/>
      <c r="C17" s="21"/>
      <c r="D17" s="20" t="str">
        <f t="shared" si="0"/>
        <v>否</v>
      </c>
    </row>
    <row r="18" spans="1:4" ht="15">
      <c r="A18" s="21"/>
      <c r="C18" s="21"/>
      <c r="D18" s="20" t="str">
        <f t="shared" si="0"/>
        <v>否</v>
      </c>
    </row>
    <row r="19" spans="1:4" ht="15">
      <c r="A19" s="21"/>
      <c r="C19" s="21"/>
      <c r="D19" s="20" t="str">
        <f t="shared" si="0"/>
        <v>否</v>
      </c>
    </row>
    <row r="20" spans="1:4" ht="15">
      <c r="A20" s="21"/>
      <c r="C20" s="21"/>
      <c r="D20" s="20" t="str">
        <f t="shared" si="0"/>
        <v>否</v>
      </c>
    </row>
    <row r="21" spans="1:4" ht="15">
      <c r="A21" s="21"/>
      <c r="C21" s="21"/>
      <c r="D21" s="20" t="str">
        <f t="shared" si="0"/>
        <v>否</v>
      </c>
    </row>
    <row r="22" spans="1:4" ht="15">
      <c r="A22" s="21"/>
      <c r="C22" s="21"/>
      <c r="D22" s="20" t="str">
        <f t="shared" si="0"/>
        <v>否</v>
      </c>
    </row>
    <row r="23" spans="1:4" ht="15">
      <c r="A23" s="21"/>
      <c r="C23" s="21"/>
      <c r="D23" s="20" t="str">
        <f t="shared" si="0"/>
        <v>否</v>
      </c>
    </row>
    <row r="24" spans="1:4" ht="15">
      <c r="A24" s="21"/>
      <c r="C24" s="21"/>
      <c r="D24" s="20" t="str">
        <f t="shared" si="0"/>
        <v>否</v>
      </c>
    </row>
    <row r="25" spans="1:4" ht="15">
      <c r="A25" s="21"/>
      <c r="C25" s="21"/>
      <c r="D25" s="20" t="str">
        <f t="shared" si="0"/>
        <v>否</v>
      </c>
    </row>
    <row r="26" spans="1:4" ht="15">
      <c r="A26" s="21"/>
      <c r="C26" s="21"/>
      <c r="D26" s="20" t="str">
        <f t="shared" si="0"/>
        <v>否</v>
      </c>
    </row>
    <row r="27" spans="1:4" ht="15">
      <c r="A27" s="21"/>
      <c r="C27" s="21"/>
      <c r="D27" s="20" t="str">
        <f t="shared" si="0"/>
        <v>否</v>
      </c>
    </row>
    <row r="28" spans="1:4" ht="15">
      <c r="A28" s="21"/>
      <c r="C28" s="21"/>
      <c r="D28" s="20" t="str">
        <f t="shared" si="0"/>
        <v>否</v>
      </c>
    </row>
    <row r="29" spans="1:4" ht="15">
      <c r="A29" s="21"/>
      <c r="C29" s="21"/>
      <c r="D29" s="20" t="str">
        <f t="shared" si="0"/>
        <v>否</v>
      </c>
    </row>
    <row r="30" spans="1:4" ht="15">
      <c r="A30" s="21"/>
      <c r="C30" s="21"/>
      <c r="D30" s="20" t="str">
        <f t="shared" si="0"/>
        <v>否</v>
      </c>
    </row>
    <row r="31" spans="1:4" ht="15">
      <c r="A31" s="21"/>
      <c r="C31" s="21"/>
      <c r="D31" s="20" t="str">
        <f t="shared" si="0"/>
        <v>否</v>
      </c>
    </row>
    <row r="32" spans="1:4" ht="15">
      <c r="A32" s="21"/>
      <c r="C32" s="21"/>
      <c r="D32" s="20" t="str">
        <f t="shared" si="0"/>
        <v>否</v>
      </c>
    </row>
    <row r="33" spans="1:4" ht="15">
      <c r="A33" s="21"/>
      <c r="C33" s="21"/>
      <c r="D33" s="20" t="str">
        <f t="shared" si="0"/>
        <v>否</v>
      </c>
    </row>
    <row r="34" spans="1:4" ht="15">
      <c r="A34" s="21"/>
      <c r="C34" s="21"/>
      <c r="D34" s="20" t="str">
        <f t="shared" si="0"/>
        <v>否</v>
      </c>
    </row>
    <row r="35" spans="1:4" ht="15">
      <c r="A35" s="21"/>
      <c r="C35" s="21"/>
      <c r="D35" s="20" t="str">
        <f aca="true" t="shared" si="1" ref="D35:D77">IF(A35=C35,"否","是")</f>
        <v>否</v>
      </c>
    </row>
    <row r="36" spans="1:4" ht="15">
      <c r="A36" s="21"/>
      <c r="C36" s="21"/>
      <c r="D36" s="20" t="str">
        <f t="shared" si="1"/>
        <v>否</v>
      </c>
    </row>
    <row r="37" spans="1:4" ht="15">
      <c r="A37" s="21"/>
      <c r="C37" s="21"/>
      <c r="D37" s="20" t="str">
        <f t="shared" si="1"/>
        <v>否</v>
      </c>
    </row>
    <row r="38" spans="1:4" ht="15">
      <c r="A38" s="21"/>
      <c r="C38" s="21"/>
      <c r="D38" s="20" t="str">
        <f t="shared" si="1"/>
        <v>否</v>
      </c>
    </row>
    <row r="39" spans="1:4" ht="15">
      <c r="A39" s="21"/>
      <c r="C39" s="21"/>
      <c r="D39" s="20" t="str">
        <f t="shared" si="1"/>
        <v>否</v>
      </c>
    </row>
    <row r="40" spans="1:4" ht="15">
      <c r="A40" s="21"/>
      <c r="C40" s="21"/>
      <c r="D40" s="20" t="str">
        <f t="shared" si="1"/>
        <v>否</v>
      </c>
    </row>
    <row r="41" spans="1:4" ht="15">
      <c r="A41" s="21"/>
      <c r="C41" s="21"/>
      <c r="D41" s="20" t="str">
        <f t="shared" si="1"/>
        <v>否</v>
      </c>
    </row>
    <row r="42" spans="1:4" ht="15">
      <c r="A42" s="21"/>
      <c r="C42" s="21"/>
      <c r="D42" s="20" t="str">
        <f t="shared" si="1"/>
        <v>否</v>
      </c>
    </row>
    <row r="43" spans="1:4" ht="15">
      <c r="A43" s="21"/>
      <c r="C43" s="21"/>
      <c r="D43" s="20" t="str">
        <f t="shared" si="1"/>
        <v>否</v>
      </c>
    </row>
    <row r="44" spans="1:4" ht="15">
      <c r="A44" s="21"/>
      <c r="C44" s="21"/>
      <c r="D44" s="20" t="str">
        <f t="shared" si="1"/>
        <v>否</v>
      </c>
    </row>
    <row r="45" spans="1:4" ht="15">
      <c r="A45" s="21"/>
      <c r="C45" s="21"/>
      <c r="D45" s="20" t="str">
        <f t="shared" si="1"/>
        <v>否</v>
      </c>
    </row>
    <row r="46" spans="1:4" ht="15">
      <c r="A46" s="21"/>
      <c r="C46" s="21"/>
      <c r="D46" s="20" t="str">
        <f t="shared" si="1"/>
        <v>否</v>
      </c>
    </row>
    <row r="47" spans="1:4" ht="15">
      <c r="A47" s="21"/>
      <c r="C47" s="21"/>
      <c r="D47" s="20" t="str">
        <f t="shared" si="1"/>
        <v>否</v>
      </c>
    </row>
    <row r="48" spans="1:4" ht="15">
      <c r="A48" s="21"/>
      <c r="C48" s="21"/>
      <c r="D48" s="20" t="str">
        <f t="shared" si="1"/>
        <v>否</v>
      </c>
    </row>
    <row r="49" spans="1:4" ht="15">
      <c r="A49" s="21"/>
      <c r="C49" s="21"/>
      <c r="D49" s="20" t="str">
        <f t="shared" si="1"/>
        <v>否</v>
      </c>
    </row>
    <row r="50" ht="15">
      <c r="D50" s="20" t="str">
        <f t="shared" si="1"/>
        <v>否</v>
      </c>
    </row>
    <row r="51" ht="15">
      <c r="D51" s="20" t="str">
        <f t="shared" si="1"/>
        <v>否</v>
      </c>
    </row>
    <row r="52" ht="15">
      <c r="D52" s="20" t="str">
        <f t="shared" si="1"/>
        <v>否</v>
      </c>
    </row>
    <row r="53" ht="15">
      <c r="D53" s="20" t="str">
        <f t="shared" si="1"/>
        <v>否</v>
      </c>
    </row>
    <row r="54" ht="15">
      <c r="D54" s="20" t="str">
        <f t="shared" si="1"/>
        <v>否</v>
      </c>
    </row>
    <row r="55" ht="15">
      <c r="D55" s="20" t="str">
        <f t="shared" si="1"/>
        <v>否</v>
      </c>
    </row>
    <row r="56" ht="15">
      <c r="D56" s="20" t="str">
        <f t="shared" si="1"/>
        <v>否</v>
      </c>
    </row>
    <row r="57" ht="15">
      <c r="D57" s="20" t="str">
        <f t="shared" si="1"/>
        <v>否</v>
      </c>
    </row>
    <row r="58" ht="15">
      <c r="D58" s="20" t="str">
        <f t="shared" si="1"/>
        <v>否</v>
      </c>
    </row>
    <row r="59" ht="15">
      <c r="D59" s="20" t="str">
        <f t="shared" si="1"/>
        <v>否</v>
      </c>
    </row>
    <row r="60" ht="15">
      <c r="D60" s="20" t="str">
        <f t="shared" si="1"/>
        <v>否</v>
      </c>
    </row>
    <row r="61" ht="15">
      <c r="D61" s="20" t="str">
        <f t="shared" si="1"/>
        <v>否</v>
      </c>
    </row>
    <row r="62" ht="15">
      <c r="D62" s="20" t="str">
        <f t="shared" si="1"/>
        <v>否</v>
      </c>
    </row>
    <row r="63" ht="15">
      <c r="D63" s="20" t="str">
        <f t="shared" si="1"/>
        <v>否</v>
      </c>
    </row>
    <row r="64" ht="15">
      <c r="D64" s="20" t="str">
        <f t="shared" si="1"/>
        <v>否</v>
      </c>
    </row>
    <row r="65" ht="15">
      <c r="D65" s="20" t="str">
        <f t="shared" si="1"/>
        <v>否</v>
      </c>
    </row>
    <row r="66" ht="15">
      <c r="D66" s="20" t="str">
        <f t="shared" si="1"/>
        <v>否</v>
      </c>
    </row>
    <row r="67" ht="15">
      <c r="D67" s="20" t="str">
        <f t="shared" si="1"/>
        <v>否</v>
      </c>
    </row>
    <row r="68" ht="15">
      <c r="D68" s="20" t="str">
        <f t="shared" si="1"/>
        <v>否</v>
      </c>
    </row>
    <row r="69" ht="15">
      <c r="D69" s="20" t="str">
        <f t="shared" si="1"/>
        <v>否</v>
      </c>
    </row>
    <row r="70" ht="15">
      <c r="D70" s="20" t="str">
        <f t="shared" si="1"/>
        <v>否</v>
      </c>
    </row>
    <row r="71" ht="15">
      <c r="D71" s="20" t="str">
        <f t="shared" si="1"/>
        <v>否</v>
      </c>
    </row>
    <row r="72" ht="15">
      <c r="D72" s="20" t="str">
        <f t="shared" si="1"/>
        <v>否</v>
      </c>
    </row>
    <row r="73" ht="15">
      <c r="D73" s="20" t="str">
        <f t="shared" si="1"/>
        <v>否</v>
      </c>
    </row>
    <row r="74" ht="15">
      <c r="D74" s="20" t="str">
        <f t="shared" si="1"/>
        <v>否</v>
      </c>
    </row>
    <row r="75" ht="15">
      <c r="D75" s="20" t="str">
        <f t="shared" si="1"/>
        <v>否</v>
      </c>
    </row>
    <row r="76" ht="15">
      <c r="D76" s="20" t="str">
        <f t="shared" si="1"/>
        <v>否</v>
      </c>
    </row>
    <row r="77" ht="15">
      <c r="D77" s="20" t="str">
        <f t="shared" si="1"/>
        <v>否</v>
      </c>
    </row>
    <row r="78" ht="15">
      <c r="D78" s="20" t="str">
        <f aca="true" t="shared" si="2" ref="D78:D108">IF(A78=C78,"否","是")</f>
        <v>否</v>
      </c>
    </row>
    <row r="79" ht="15">
      <c r="D79" s="20" t="str">
        <f t="shared" si="2"/>
        <v>否</v>
      </c>
    </row>
    <row r="80" ht="15">
      <c r="D80" s="20" t="str">
        <f t="shared" si="2"/>
        <v>否</v>
      </c>
    </row>
    <row r="81" ht="15">
      <c r="D81" s="20" t="str">
        <f t="shared" si="2"/>
        <v>否</v>
      </c>
    </row>
    <row r="82" ht="15">
      <c r="D82" s="20" t="str">
        <f t="shared" si="2"/>
        <v>否</v>
      </c>
    </row>
    <row r="83" ht="15">
      <c r="D83" s="20" t="str">
        <f t="shared" si="2"/>
        <v>否</v>
      </c>
    </row>
    <row r="84" ht="15">
      <c r="D84" s="20" t="str">
        <f t="shared" si="2"/>
        <v>否</v>
      </c>
    </row>
    <row r="85" ht="15">
      <c r="D85" s="20" t="str">
        <f t="shared" si="2"/>
        <v>否</v>
      </c>
    </row>
    <row r="86" ht="15">
      <c r="D86" s="20" t="str">
        <f t="shared" si="2"/>
        <v>否</v>
      </c>
    </row>
    <row r="87" ht="15">
      <c r="D87" s="20" t="str">
        <f t="shared" si="2"/>
        <v>否</v>
      </c>
    </row>
    <row r="88" ht="15">
      <c r="D88" s="20" t="str">
        <f t="shared" si="2"/>
        <v>否</v>
      </c>
    </row>
    <row r="89" ht="15">
      <c r="D89" s="20" t="str">
        <f t="shared" si="2"/>
        <v>否</v>
      </c>
    </row>
    <row r="90" ht="15">
      <c r="D90" s="20" t="str">
        <f t="shared" si="2"/>
        <v>否</v>
      </c>
    </row>
    <row r="91" ht="15">
      <c r="D91" s="20" t="str">
        <f t="shared" si="2"/>
        <v>否</v>
      </c>
    </row>
    <row r="92" ht="15">
      <c r="D92" s="20" t="str">
        <f t="shared" si="2"/>
        <v>否</v>
      </c>
    </row>
    <row r="93" ht="15">
      <c r="D93" s="20" t="str">
        <f t="shared" si="2"/>
        <v>否</v>
      </c>
    </row>
    <row r="94" ht="15">
      <c r="D94" s="20" t="str">
        <f t="shared" si="2"/>
        <v>否</v>
      </c>
    </row>
    <row r="95" ht="15">
      <c r="D95" s="20" t="str">
        <f t="shared" si="2"/>
        <v>否</v>
      </c>
    </row>
    <row r="96" ht="15">
      <c r="D96" s="20" t="str">
        <f t="shared" si="2"/>
        <v>否</v>
      </c>
    </row>
    <row r="97" ht="15">
      <c r="D97" s="20" t="str">
        <f t="shared" si="2"/>
        <v>否</v>
      </c>
    </row>
    <row r="98" ht="15">
      <c r="D98" s="20" t="str">
        <f t="shared" si="2"/>
        <v>否</v>
      </c>
    </row>
    <row r="99" ht="15">
      <c r="D99" s="20" t="str">
        <f t="shared" si="2"/>
        <v>否</v>
      </c>
    </row>
    <row r="100" ht="15">
      <c r="D100" s="20" t="str">
        <f t="shared" si="2"/>
        <v>否</v>
      </c>
    </row>
    <row r="101" ht="15">
      <c r="D101" s="20" t="str">
        <f t="shared" si="2"/>
        <v>否</v>
      </c>
    </row>
    <row r="102" ht="15">
      <c r="D102" s="20" t="str">
        <f t="shared" si="2"/>
        <v>否</v>
      </c>
    </row>
    <row r="103" ht="15">
      <c r="D103" s="20" t="str">
        <f t="shared" si="2"/>
        <v>否</v>
      </c>
    </row>
    <row r="104" ht="15">
      <c r="D104" s="20" t="str">
        <f t="shared" si="2"/>
        <v>否</v>
      </c>
    </row>
    <row r="105" ht="15">
      <c r="D105" s="20" t="str">
        <f t="shared" si="2"/>
        <v>否</v>
      </c>
    </row>
    <row r="106" ht="15">
      <c r="D106" s="20" t="str">
        <f t="shared" si="2"/>
        <v>否</v>
      </c>
    </row>
    <row r="107" ht="15">
      <c r="D107" s="20" t="str">
        <f t="shared" si="2"/>
        <v>否</v>
      </c>
    </row>
    <row r="108" ht="15">
      <c r="D108" s="20" t="str">
        <f t="shared" si="2"/>
        <v>否</v>
      </c>
    </row>
    <row r="109" ht="15">
      <c r="D109" s="20" t="str">
        <f aca="true" t="shared" si="3" ref="D109:D140">IF(A109=C109,"否","是")</f>
        <v>否</v>
      </c>
    </row>
    <row r="110" ht="15">
      <c r="D110" s="20" t="str">
        <f t="shared" si="3"/>
        <v>否</v>
      </c>
    </row>
    <row r="111" ht="15">
      <c r="D111" s="20" t="str">
        <f t="shared" si="3"/>
        <v>否</v>
      </c>
    </row>
    <row r="112" ht="15">
      <c r="D112" s="20" t="str">
        <f t="shared" si="3"/>
        <v>否</v>
      </c>
    </row>
    <row r="113" ht="15">
      <c r="D113" s="20" t="str">
        <f t="shared" si="3"/>
        <v>否</v>
      </c>
    </row>
    <row r="114" ht="15">
      <c r="D114" s="20" t="str">
        <f t="shared" si="3"/>
        <v>否</v>
      </c>
    </row>
    <row r="115" ht="15">
      <c r="D115" s="20" t="str">
        <f t="shared" si="3"/>
        <v>否</v>
      </c>
    </row>
    <row r="116" ht="15">
      <c r="D116" s="20" t="str">
        <f t="shared" si="3"/>
        <v>否</v>
      </c>
    </row>
    <row r="117" ht="15">
      <c r="D117" s="20" t="str">
        <f t="shared" si="3"/>
        <v>否</v>
      </c>
    </row>
    <row r="118" ht="15">
      <c r="D118" s="20" t="str">
        <f t="shared" si="3"/>
        <v>否</v>
      </c>
    </row>
    <row r="119" ht="15">
      <c r="D119" s="20" t="str">
        <f t="shared" si="3"/>
        <v>否</v>
      </c>
    </row>
    <row r="120" ht="15">
      <c r="D120" s="20" t="str">
        <f t="shared" si="3"/>
        <v>否</v>
      </c>
    </row>
    <row r="121" ht="15">
      <c r="D121" s="20" t="str">
        <f t="shared" si="3"/>
        <v>否</v>
      </c>
    </row>
    <row r="122" ht="15">
      <c r="D122" s="20" t="str">
        <f t="shared" si="3"/>
        <v>否</v>
      </c>
    </row>
    <row r="123" ht="15">
      <c r="D123" s="20" t="str">
        <f t="shared" si="3"/>
        <v>否</v>
      </c>
    </row>
    <row r="124" ht="15">
      <c r="D124" s="20" t="str">
        <f t="shared" si="3"/>
        <v>否</v>
      </c>
    </row>
    <row r="125" ht="15">
      <c r="D125" s="20" t="str">
        <f t="shared" si="3"/>
        <v>否</v>
      </c>
    </row>
    <row r="126" ht="15">
      <c r="D126" s="20" t="str">
        <f t="shared" si="3"/>
        <v>否</v>
      </c>
    </row>
    <row r="127" ht="15">
      <c r="D127" s="20" t="str">
        <f t="shared" si="3"/>
        <v>否</v>
      </c>
    </row>
    <row r="128" ht="15">
      <c r="D128" s="20" t="str">
        <f t="shared" si="3"/>
        <v>否</v>
      </c>
    </row>
    <row r="129" ht="15">
      <c r="D129" s="20" t="str">
        <f t="shared" si="3"/>
        <v>否</v>
      </c>
    </row>
    <row r="130" ht="15">
      <c r="D130" s="20" t="str">
        <f t="shared" si="3"/>
        <v>否</v>
      </c>
    </row>
    <row r="131" ht="15">
      <c r="D131" s="20" t="str">
        <f t="shared" si="3"/>
        <v>否</v>
      </c>
    </row>
    <row r="132" ht="15">
      <c r="D132" s="20" t="str">
        <f t="shared" si="3"/>
        <v>否</v>
      </c>
    </row>
    <row r="133" ht="15">
      <c r="D133" s="20" t="str">
        <f t="shared" si="3"/>
        <v>否</v>
      </c>
    </row>
    <row r="134" ht="15">
      <c r="D134" s="20" t="str">
        <f t="shared" si="3"/>
        <v>否</v>
      </c>
    </row>
    <row r="135" ht="15">
      <c r="D135" s="20" t="str">
        <f t="shared" si="3"/>
        <v>否</v>
      </c>
    </row>
    <row r="136" ht="15">
      <c r="D136" s="20" t="str">
        <f t="shared" si="3"/>
        <v>否</v>
      </c>
    </row>
    <row r="137" ht="15">
      <c r="D137" s="20" t="str">
        <f t="shared" si="3"/>
        <v>否</v>
      </c>
    </row>
    <row r="138" ht="15">
      <c r="D138" s="20" t="str">
        <f t="shared" si="3"/>
        <v>否</v>
      </c>
    </row>
    <row r="139" ht="15">
      <c r="D139" s="20" t="str">
        <f t="shared" si="3"/>
        <v>否</v>
      </c>
    </row>
    <row r="140" ht="15">
      <c r="D140" s="20" t="str">
        <f t="shared" si="3"/>
        <v>否</v>
      </c>
    </row>
    <row r="141" ht="15">
      <c r="D141" s="20" t="str">
        <f aca="true" t="shared" si="4" ref="D141:D172">IF(A141=C141,"否","是")</f>
        <v>否</v>
      </c>
    </row>
    <row r="142" ht="15">
      <c r="D142" s="20" t="str">
        <f t="shared" si="4"/>
        <v>否</v>
      </c>
    </row>
    <row r="143" ht="15">
      <c r="D143" s="20" t="str">
        <f t="shared" si="4"/>
        <v>否</v>
      </c>
    </row>
    <row r="144" ht="15">
      <c r="D144" s="20" t="str">
        <f t="shared" si="4"/>
        <v>否</v>
      </c>
    </row>
    <row r="145" ht="15">
      <c r="D145" s="20" t="str">
        <f t="shared" si="4"/>
        <v>否</v>
      </c>
    </row>
    <row r="146" ht="15">
      <c r="D146" s="20" t="str">
        <f t="shared" si="4"/>
        <v>否</v>
      </c>
    </row>
    <row r="147" ht="15">
      <c r="D147" s="20" t="str">
        <f t="shared" si="4"/>
        <v>否</v>
      </c>
    </row>
    <row r="148" ht="15">
      <c r="D148" s="20" t="str">
        <f t="shared" si="4"/>
        <v>否</v>
      </c>
    </row>
    <row r="149" ht="15">
      <c r="D149" s="20" t="str">
        <f t="shared" si="4"/>
        <v>否</v>
      </c>
    </row>
    <row r="150" ht="15">
      <c r="D150" s="20" t="str">
        <f t="shared" si="4"/>
        <v>否</v>
      </c>
    </row>
    <row r="151" ht="15">
      <c r="D151" s="20" t="str">
        <f t="shared" si="4"/>
        <v>否</v>
      </c>
    </row>
    <row r="152" ht="15">
      <c r="D152" s="20" t="str">
        <f t="shared" si="4"/>
        <v>否</v>
      </c>
    </row>
    <row r="153" ht="15">
      <c r="D153" s="20" t="str">
        <f t="shared" si="4"/>
        <v>否</v>
      </c>
    </row>
    <row r="154" ht="15">
      <c r="D154" s="20" t="str">
        <f t="shared" si="4"/>
        <v>否</v>
      </c>
    </row>
    <row r="155" ht="15">
      <c r="D155" s="20" t="str">
        <f t="shared" si="4"/>
        <v>否</v>
      </c>
    </row>
    <row r="156" ht="15">
      <c r="D156" s="20" t="str">
        <f t="shared" si="4"/>
        <v>否</v>
      </c>
    </row>
    <row r="157" ht="15">
      <c r="D157" s="20" t="str">
        <f t="shared" si="4"/>
        <v>否</v>
      </c>
    </row>
    <row r="158" ht="15">
      <c r="D158" s="20" t="str">
        <f t="shared" si="4"/>
        <v>否</v>
      </c>
    </row>
    <row r="159" ht="15">
      <c r="D159" s="20" t="str">
        <f t="shared" si="4"/>
        <v>否</v>
      </c>
    </row>
    <row r="160" ht="15">
      <c r="D160" s="20" t="str">
        <f t="shared" si="4"/>
        <v>否</v>
      </c>
    </row>
    <row r="161" ht="15">
      <c r="D161" s="20" t="str">
        <f t="shared" si="4"/>
        <v>否</v>
      </c>
    </row>
    <row r="162" ht="15">
      <c r="D162" s="20" t="str">
        <f t="shared" si="4"/>
        <v>否</v>
      </c>
    </row>
    <row r="163" ht="15">
      <c r="D163" s="20" t="str">
        <f t="shared" si="4"/>
        <v>否</v>
      </c>
    </row>
    <row r="164" ht="15">
      <c r="D164" s="20" t="str">
        <f t="shared" si="4"/>
        <v>否</v>
      </c>
    </row>
    <row r="165" ht="15">
      <c r="D165" s="20" t="str">
        <f t="shared" si="4"/>
        <v>否</v>
      </c>
    </row>
    <row r="166" ht="15">
      <c r="D166" s="20" t="str">
        <f t="shared" si="4"/>
        <v>否</v>
      </c>
    </row>
    <row r="167" ht="15">
      <c r="D167" s="20" t="str">
        <f t="shared" si="4"/>
        <v>否</v>
      </c>
    </row>
    <row r="168" ht="15">
      <c r="D168" s="20" t="str">
        <f t="shared" si="4"/>
        <v>否</v>
      </c>
    </row>
    <row r="169" ht="15">
      <c r="D169" s="20" t="str">
        <f t="shared" si="4"/>
        <v>否</v>
      </c>
    </row>
    <row r="170" ht="15">
      <c r="D170" s="20" t="str">
        <f t="shared" si="4"/>
        <v>否</v>
      </c>
    </row>
    <row r="171" ht="15">
      <c r="D171" s="20" t="str">
        <f t="shared" si="4"/>
        <v>否</v>
      </c>
    </row>
    <row r="172" ht="15">
      <c r="D172" s="20" t="str">
        <f t="shared" si="4"/>
        <v>否</v>
      </c>
    </row>
    <row r="173" ht="15">
      <c r="D173" s="20" t="str">
        <f aca="true" t="shared" si="5" ref="D173:D212">IF(A173=C173,"否","是")</f>
        <v>否</v>
      </c>
    </row>
    <row r="174" ht="15">
      <c r="D174" s="20" t="str">
        <f t="shared" si="5"/>
        <v>否</v>
      </c>
    </row>
    <row r="175" ht="15">
      <c r="D175" s="20" t="str">
        <f t="shared" si="5"/>
        <v>否</v>
      </c>
    </row>
    <row r="176" ht="15">
      <c r="D176" s="20" t="str">
        <f t="shared" si="5"/>
        <v>否</v>
      </c>
    </row>
    <row r="177" ht="15">
      <c r="D177" s="20" t="str">
        <f t="shared" si="5"/>
        <v>否</v>
      </c>
    </row>
    <row r="178" ht="15">
      <c r="D178" s="20" t="str">
        <f t="shared" si="5"/>
        <v>否</v>
      </c>
    </row>
    <row r="179" ht="15">
      <c r="D179" s="20" t="str">
        <f t="shared" si="5"/>
        <v>否</v>
      </c>
    </row>
    <row r="180" ht="15">
      <c r="D180" s="20" t="str">
        <f t="shared" si="5"/>
        <v>否</v>
      </c>
    </row>
    <row r="181" ht="15">
      <c r="D181" s="20" t="str">
        <f t="shared" si="5"/>
        <v>否</v>
      </c>
    </row>
    <row r="182" ht="15">
      <c r="D182" s="20" t="str">
        <f t="shared" si="5"/>
        <v>否</v>
      </c>
    </row>
    <row r="183" ht="15">
      <c r="D183" s="20" t="str">
        <f t="shared" si="5"/>
        <v>否</v>
      </c>
    </row>
    <row r="184" ht="15">
      <c r="D184" s="20" t="str">
        <f t="shared" si="5"/>
        <v>否</v>
      </c>
    </row>
    <row r="185" ht="15">
      <c r="D185" s="20" t="str">
        <f t="shared" si="5"/>
        <v>否</v>
      </c>
    </row>
    <row r="186" ht="15">
      <c r="D186" s="20" t="str">
        <f t="shared" si="5"/>
        <v>否</v>
      </c>
    </row>
    <row r="187" ht="15">
      <c r="D187" s="20" t="str">
        <f t="shared" si="5"/>
        <v>否</v>
      </c>
    </row>
    <row r="188" ht="15">
      <c r="D188" s="20" t="str">
        <f t="shared" si="5"/>
        <v>否</v>
      </c>
    </row>
    <row r="189" ht="15">
      <c r="D189" s="20" t="str">
        <f t="shared" si="5"/>
        <v>否</v>
      </c>
    </row>
    <row r="190" ht="15">
      <c r="D190" s="20" t="str">
        <f t="shared" si="5"/>
        <v>否</v>
      </c>
    </row>
    <row r="191" ht="15">
      <c r="D191" s="20" t="str">
        <f t="shared" si="5"/>
        <v>否</v>
      </c>
    </row>
    <row r="192" ht="15">
      <c r="D192" s="20" t="str">
        <f t="shared" si="5"/>
        <v>否</v>
      </c>
    </row>
    <row r="193" ht="15">
      <c r="D193" s="20" t="str">
        <f t="shared" si="5"/>
        <v>否</v>
      </c>
    </row>
    <row r="194" ht="15">
      <c r="D194" s="20" t="str">
        <f t="shared" si="5"/>
        <v>否</v>
      </c>
    </row>
    <row r="195" ht="15">
      <c r="D195" s="20" t="str">
        <f t="shared" si="5"/>
        <v>否</v>
      </c>
    </row>
    <row r="196" ht="15">
      <c r="D196" s="20" t="str">
        <f t="shared" si="5"/>
        <v>否</v>
      </c>
    </row>
    <row r="197" ht="15">
      <c r="D197" s="20" t="str">
        <f t="shared" si="5"/>
        <v>否</v>
      </c>
    </row>
    <row r="198" ht="15">
      <c r="D198" s="20" t="str">
        <f t="shared" si="5"/>
        <v>否</v>
      </c>
    </row>
    <row r="199" ht="15">
      <c r="D199" s="20" t="str">
        <f t="shared" si="5"/>
        <v>否</v>
      </c>
    </row>
    <row r="200" ht="15">
      <c r="D200" s="20" t="str">
        <f t="shared" si="5"/>
        <v>否</v>
      </c>
    </row>
    <row r="201" ht="15">
      <c r="D201" s="20" t="str">
        <f t="shared" si="5"/>
        <v>否</v>
      </c>
    </row>
    <row r="202" ht="15">
      <c r="D202" s="20" t="str">
        <f t="shared" si="5"/>
        <v>否</v>
      </c>
    </row>
    <row r="203" ht="15">
      <c r="D203" s="20" t="str">
        <f t="shared" si="5"/>
        <v>否</v>
      </c>
    </row>
    <row r="204" ht="15">
      <c r="D204" s="20" t="str">
        <f t="shared" si="5"/>
        <v>否</v>
      </c>
    </row>
    <row r="205" ht="15">
      <c r="D205" s="20" t="str">
        <f t="shared" si="5"/>
        <v>否</v>
      </c>
    </row>
    <row r="206" ht="15">
      <c r="D206" s="20" t="str">
        <f t="shared" si="5"/>
        <v>否</v>
      </c>
    </row>
    <row r="207" ht="15">
      <c r="D207" s="20" t="str">
        <f t="shared" si="5"/>
        <v>否</v>
      </c>
    </row>
    <row r="208" ht="15">
      <c r="D208" s="20" t="str">
        <f t="shared" si="5"/>
        <v>否</v>
      </c>
    </row>
    <row r="209" ht="15">
      <c r="D209" s="20" t="str">
        <f t="shared" si="5"/>
        <v>否</v>
      </c>
    </row>
    <row r="210" ht="15">
      <c r="D210" s="20" t="str">
        <f t="shared" si="5"/>
        <v>否</v>
      </c>
    </row>
    <row r="211" ht="15">
      <c r="D211" s="20" t="str">
        <f t="shared" si="5"/>
        <v>否</v>
      </c>
    </row>
    <row r="212" ht="15">
      <c r="D212" s="20" t="str">
        <f t="shared" si="5"/>
        <v>否</v>
      </c>
    </row>
  </sheetData>
  <autoFilter ref="A1:D212"/>
  <printOptions/>
  <pageMargins left="0.52" right="0.35"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E64"/>
  <sheetViews>
    <sheetView zoomScale="85" zoomScaleNormal="85" workbookViewId="0" topLeftCell="X39">
      <selection activeCell="X39" sqref="A1:XFD1048576"/>
    </sheetView>
  </sheetViews>
  <sheetFormatPr defaultColWidth="9.00390625" defaultRowHeight="15"/>
  <cols>
    <col min="1" max="2" width="10.8515625" style="2" customWidth="1"/>
    <col min="3" max="3" width="18.57421875" style="2" customWidth="1"/>
    <col min="4" max="8" width="10.8515625" style="2" customWidth="1"/>
    <col min="9" max="9" width="24.140625" style="2" customWidth="1"/>
    <col min="10" max="15" width="10.8515625" style="2" customWidth="1"/>
    <col min="16" max="16" width="25.140625" style="3" customWidth="1"/>
    <col min="17" max="17" width="10.8515625" style="3" customWidth="1"/>
    <col min="18" max="18" width="9.00390625" style="2" customWidth="1"/>
    <col min="19" max="19" width="13.7109375" style="2" customWidth="1"/>
    <col min="20" max="20" width="9.00390625" style="2" customWidth="1"/>
    <col min="21" max="21" width="18.421875" style="2" customWidth="1"/>
    <col min="22" max="24" width="9.00390625" style="2" customWidth="1"/>
    <col min="25" max="25" width="18.421875" style="2" customWidth="1"/>
    <col min="26" max="26" width="37.28125" style="2" customWidth="1"/>
    <col min="27" max="27" width="18.421875" style="2" customWidth="1"/>
    <col min="28" max="28" width="9.00390625" style="2" customWidth="1"/>
    <col min="29" max="29" width="13.28125" style="2" customWidth="1"/>
    <col min="30" max="30" width="9.00390625" style="2" customWidth="1"/>
    <col min="31" max="31" width="9.00390625" style="3" customWidth="1"/>
    <col min="32" max="16384" width="9.00390625" style="2" customWidth="1"/>
  </cols>
  <sheetData>
    <row r="1" spans="21:29" ht="15">
      <c r="U1" s="2" t="s">
        <v>96</v>
      </c>
      <c r="V1" s="2" t="s">
        <v>97</v>
      </c>
      <c r="W1" s="2" t="s">
        <v>98</v>
      </c>
      <c r="X1" s="2" t="s">
        <v>99</v>
      </c>
      <c r="Y1" s="2" t="s">
        <v>100</v>
      </c>
      <c r="Z1" s="2" t="s">
        <v>101</v>
      </c>
      <c r="AA1" s="2" t="s">
        <v>102</v>
      </c>
      <c r="AB1" s="2" t="s">
        <v>103</v>
      </c>
      <c r="AC1" s="2" t="s">
        <v>104</v>
      </c>
    </row>
    <row r="2" spans="1:31" s="1" customFormat="1" ht="42.75">
      <c r="A2" s="1" t="s">
        <v>27</v>
      </c>
      <c r="B2" s="1" t="s">
        <v>105</v>
      </c>
      <c r="C2" s="1" t="s">
        <v>38</v>
      </c>
      <c r="D2" s="1" t="s">
        <v>106</v>
      </c>
      <c r="E2" s="1" t="s">
        <v>107</v>
      </c>
      <c r="F2" s="1" t="s">
        <v>108</v>
      </c>
      <c r="G2" s="1" t="s">
        <v>46</v>
      </c>
      <c r="H2" s="1" t="s">
        <v>109</v>
      </c>
      <c r="I2" s="1" t="s">
        <v>110</v>
      </c>
      <c r="J2" s="1" t="s">
        <v>48</v>
      </c>
      <c r="K2" s="1" t="s">
        <v>111</v>
      </c>
      <c r="L2" s="1" t="s">
        <v>112</v>
      </c>
      <c r="P2" s="10" t="s">
        <v>6</v>
      </c>
      <c r="Q2" s="10" t="s">
        <v>113</v>
      </c>
      <c r="R2" s="15"/>
      <c r="S2" s="10" t="s">
        <v>10</v>
      </c>
      <c r="T2" s="16" t="s">
        <v>114</v>
      </c>
      <c r="U2" s="17" t="s">
        <v>115</v>
      </c>
      <c r="V2" s="1" t="s">
        <v>116</v>
      </c>
      <c r="W2" s="1" t="s">
        <v>117</v>
      </c>
      <c r="X2" s="1" t="s">
        <v>118</v>
      </c>
      <c r="Y2" s="1" t="s">
        <v>119</v>
      </c>
      <c r="Z2" s="1" t="s">
        <v>120</v>
      </c>
      <c r="AA2" s="1" t="s">
        <v>39</v>
      </c>
      <c r="AB2" s="1" t="s">
        <v>121</v>
      </c>
      <c r="AC2" s="1" t="s">
        <v>49</v>
      </c>
      <c r="AE2" s="10" t="s">
        <v>122</v>
      </c>
    </row>
    <row r="3" spans="1:31" ht="28.5">
      <c r="A3" s="4" t="s">
        <v>28</v>
      </c>
      <c r="B3" s="4" t="s">
        <v>123</v>
      </c>
      <c r="C3" s="4" t="s">
        <v>124</v>
      </c>
      <c r="D3" s="5" t="s">
        <v>115</v>
      </c>
      <c r="E3" s="6" t="s">
        <v>125</v>
      </c>
      <c r="F3" s="4" t="s">
        <v>126</v>
      </c>
      <c r="G3" s="4" t="s">
        <v>127</v>
      </c>
      <c r="H3" s="4" t="s">
        <v>128</v>
      </c>
      <c r="I3" s="4" t="s">
        <v>129</v>
      </c>
      <c r="J3" s="4" t="s">
        <v>121</v>
      </c>
      <c r="K3" s="4" t="s">
        <v>130</v>
      </c>
      <c r="L3" s="4" t="s">
        <v>131</v>
      </c>
      <c r="M3" s="4"/>
      <c r="N3" s="4"/>
      <c r="O3" s="4"/>
      <c r="P3" s="11" t="s">
        <v>28</v>
      </c>
      <c r="Q3" s="12" t="s">
        <v>132</v>
      </c>
      <c r="S3" s="4" t="s">
        <v>133</v>
      </c>
      <c r="T3" s="18">
        <v>11</v>
      </c>
      <c r="U3" s="5" t="s">
        <v>133</v>
      </c>
      <c r="V3" s="4" t="s">
        <v>134</v>
      </c>
      <c r="W3" s="4" t="s">
        <v>134</v>
      </c>
      <c r="X3" s="4" t="s">
        <v>134</v>
      </c>
      <c r="Y3" s="4" t="s">
        <v>135</v>
      </c>
      <c r="Z3" s="4" t="s">
        <v>136</v>
      </c>
      <c r="AA3" s="4" t="s">
        <v>137</v>
      </c>
      <c r="AB3" s="4" t="s">
        <v>138</v>
      </c>
      <c r="AC3" s="4" t="s">
        <v>138</v>
      </c>
      <c r="AE3" s="10" t="s">
        <v>139</v>
      </c>
    </row>
    <row r="4" spans="1:31" ht="28.5">
      <c r="A4" s="4" t="s">
        <v>140</v>
      </c>
      <c r="B4" s="4" t="s">
        <v>141</v>
      </c>
      <c r="C4" s="7" t="s">
        <v>39</v>
      </c>
      <c r="D4" s="8"/>
      <c r="E4" s="8"/>
      <c r="F4" s="4" t="s">
        <v>142</v>
      </c>
      <c r="G4" s="4" t="s">
        <v>143</v>
      </c>
      <c r="H4" s="4" t="s">
        <v>120</v>
      </c>
      <c r="I4" s="4" t="s">
        <v>144</v>
      </c>
      <c r="J4" s="4" t="s">
        <v>49</v>
      </c>
      <c r="K4" s="4" t="s">
        <v>145</v>
      </c>
      <c r="L4" s="4" t="s">
        <v>146</v>
      </c>
      <c r="M4" s="4"/>
      <c r="N4" s="4"/>
      <c r="O4" s="4"/>
      <c r="P4" s="11" t="s">
        <v>140</v>
      </c>
      <c r="Q4" s="12" t="s">
        <v>147</v>
      </c>
      <c r="S4" s="4" t="s">
        <v>148</v>
      </c>
      <c r="T4" s="18">
        <v>12</v>
      </c>
      <c r="U4" s="5" t="s">
        <v>148</v>
      </c>
      <c r="V4" s="4" t="s">
        <v>149</v>
      </c>
      <c r="W4" s="4" t="s">
        <v>149</v>
      </c>
      <c r="X4" s="4" t="s">
        <v>149</v>
      </c>
      <c r="Y4" s="4" t="s">
        <v>150</v>
      </c>
      <c r="Z4" s="4" t="s">
        <v>151</v>
      </c>
      <c r="AA4" s="4" t="s">
        <v>152</v>
      </c>
      <c r="AB4" s="4" t="s">
        <v>153</v>
      </c>
      <c r="AC4" s="4" t="s">
        <v>153</v>
      </c>
      <c r="AE4" s="10" t="s">
        <v>154</v>
      </c>
    </row>
    <row r="5" spans="1:31" ht="28.5">
      <c r="A5" s="4" t="s">
        <v>155</v>
      </c>
      <c r="B5" s="4" t="s">
        <v>156</v>
      </c>
      <c r="C5" s="7" t="s">
        <v>119</v>
      </c>
      <c r="D5" s="9"/>
      <c r="E5" s="9"/>
      <c r="F5" s="4" t="s">
        <v>157</v>
      </c>
      <c r="G5" s="4" t="s">
        <v>47</v>
      </c>
      <c r="I5" s="7" t="s">
        <v>158</v>
      </c>
      <c r="K5" s="4" t="s">
        <v>159</v>
      </c>
      <c r="L5" s="4" t="s">
        <v>160</v>
      </c>
      <c r="N5" s="4"/>
      <c r="O5" s="4"/>
      <c r="P5" s="11" t="s">
        <v>155</v>
      </c>
      <c r="Q5" s="12" t="s">
        <v>161</v>
      </c>
      <c r="S5" s="4" t="s">
        <v>162</v>
      </c>
      <c r="T5" s="18">
        <v>13</v>
      </c>
      <c r="U5" s="5" t="s">
        <v>162</v>
      </c>
      <c r="V5" s="4" t="s">
        <v>163</v>
      </c>
      <c r="W5" s="4" t="s">
        <v>163</v>
      </c>
      <c r="X5" s="4" t="s">
        <v>163</v>
      </c>
      <c r="Y5" s="4" t="s">
        <v>164</v>
      </c>
      <c r="Z5" s="4" t="s">
        <v>165</v>
      </c>
      <c r="AA5" s="4" t="s">
        <v>166</v>
      </c>
      <c r="AB5" s="4" t="s">
        <v>57</v>
      </c>
      <c r="AC5" s="4" t="s">
        <v>57</v>
      </c>
      <c r="AE5" s="10" t="s">
        <v>167</v>
      </c>
    </row>
    <row r="6" spans="1:31" ht="28.5">
      <c r="A6" s="4" t="s">
        <v>168</v>
      </c>
      <c r="B6" s="4" t="s">
        <v>169</v>
      </c>
      <c r="D6" s="9"/>
      <c r="E6" s="9"/>
      <c r="G6" s="4" t="s">
        <v>170</v>
      </c>
      <c r="K6" s="4" t="s">
        <v>171</v>
      </c>
      <c r="L6" s="4" t="s">
        <v>172</v>
      </c>
      <c r="N6" s="4"/>
      <c r="O6" s="4"/>
      <c r="P6" s="11" t="s">
        <v>168</v>
      </c>
      <c r="Q6" s="12" t="s">
        <v>173</v>
      </c>
      <c r="S6" s="4" t="s">
        <v>134</v>
      </c>
      <c r="T6" s="18">
        <v>11</v>
      </c>
      <c r="V6" s="4" t="s">
        <v>174</v>
      </c>
      <c r="W6" s="4" t="s">
        <v>174</v>
      </c>
      <c r="X6" s="4" t="s">
        <v>174</v>
      </c>
      <c r="Y6" s="4" t="s">
        <v>175</v>
      </c>
      <c r="Z6" s="4" t="s">
        <v>176</v>
      </c>
      <c r="AA6" s="4" t="s">
        <v>177</v>
      </c>
      <c r="AB6" s="4" t="s">
        <v>178</v>
      </c>
      <c r="AC6" s="4" t="s">
        <v>178</v>
      </c>
      <c r="AE6" s="10" t="s">
        <v>179</v>
      </c>
    </row>
    <row r="7" spans="1:31" ht="28.5">
      <c r="A7" s="4" t="s">
        <v>180</v>
      </c>
      <c r="B7" s="4" t="s">
        <v>181</v>
      </c>
      <c r="G7" s="4" t="s">
        <v>182</v>
      </c>
      <c r="L7" s="4" t="s">
        <v>183</v>
      </c>
      <c r="N7" s="4"/>
      <c r="O7" s="4"/>
      <c r="P7" s="11" t="s">
        <v>180</v>
      </c>
      <c r="Q7" s="12" t="s">
        <v>184</v>
      </c>
      <c r="S7" s="4" t="s">
        <v>149</v>
      </c>
      <c r="T7" s="18">
        <v>12</v>
      </c>
      <c r="V7" s="4" t="s">
        <v>185</v>
      </c>
      <c r="W7" s="4" t="s">
        <v>185</v>
      </c>
      <c r="X7" s="4" t="s">
        <v>185</v>
      </c>
      <c r="Y7" s="4" t="s">
        <v>186</v>
      </c>
      <c r="Z7" s="4" t="s">
        <v>187</v>
      </c>
      <c r="AA7" s="4" t="s">
        <v>188</v>
      </c>
      <c r="AB7" s="4" t="s">
        <v>189</v>
      </c>
      <c r="AC7" s="4" t="s">
        <v>189</v>
      </c>
      <c r="AE7" s="10" t="s">
        <v>190</v>
      </c>
    </row>
    <row r="8" spans="1:31" ht="28.5">
      <c r="A8" s="4" t="s">
        <v>191</v>
      </c>
      <c r="B8" s="4" t="s">
        <v>192</v>
      </c>
      <c r="N8" s="4"/>
      <c r="O8" s="4"/>
      <c r="P8" s="11" t="s">
        <v>191</v>
      </c>
      <c r="Q8" s="12" t="s">
        <v>193</v>
      </c>
      <c r="S8" s="4" t="s">
        <v>163</v>
      </c>
      <c r="T8" s="18">
        <v>13</v>
      </c>
      <c r="Y8" s="7" t="s">
        <v>194</v>
      </c>
      <c r="Z8" s="4" t="s">
        <v>195</v>
      </c>
      <c r="AA8" s="4" t="s">
        <v>196</v>
      </c>
      <c r="AB8" s="4" t="s">
        <v>71</v>
      </c>
      <c r="AC8" s="4" t="s">
        <v>71</v>
      </c>
      <c r="AE8" s="10" t="s">
        <v>197</v>
      </c>
    </row>
    <row r="9" spans="1:31" ht="28.5">
      <c r="A9" s="4" t="s">
        <v>198</v>
      </c>
      <c r="B9" s="4" t="s">
        <v>199</v>
      </c>
      <c r="N9" s="4"/>
      <c r="O9" s="4"/>
      <c r="P9" s="11" t="s">
        <v>198</v>
      </c>
      <c r="Q9" s="12" t="s">
        <v>200</v>
      </c>
      <c r="S9" s="4" t="s">
        <v>174</v>
      </c>
      <c r="T9" s="18">
        <v>14</v>
      </c>
      <c r="AA9" s="4" t="s">
        <v>201</v>
      </c>
      <c r="AB9" s="4" t="s">
        <v>202</v>
      </c>
      <c r="AC9" s="4" t="s">
        <v>202</v>
      </c>
      <c r="AE9" s="10" t="s">
        <v>203</v>
      </c>
    </row>
    <row r="10" spans="1:31" ht="28.5">
      <c r="A10" s="7" t="s">
        <v>204</v>
      </c>
      <c r="B10" s="4" t="s">
        <v>205</v>
      </c>
      <c r="N10" s="4"/>
      <c r="O10" s="4"/>
      <c r="P10" s="11" t="s">
        <v>204</v>
      </c>
      <c r="Q10" s="12" t="s">
        <v>206</v>
      </c>
      <c r="S10" s="4" t="s">
        <v>207</v>
      </c>
      <c r="T10" s="18">
        <v>15</v>
      </c>
      <c r="AA10" s="4" t="s">
        <v>40</v>
      </c>
      <c r="AB10" s="4" t="s">
        <v>208</v>
      </c>
      <c r="AC10" s="4" t="s">
        <v>208</v>
      </c>
      <c r="AE10" s="10" t="s">
        <v>209</v>
      </c>
    </row>
    <row r="11" spans="2:31" ht="15">
      <c r="B11" s="4" t="s">
        <v>210</v>
      </c>
      <c r="N11" s="4"/>
      <c r="O11" s="4"/>
      <c r="P11" s="11" t="s">
        <v>123</v>
      </c>
      <c r="Q11" s="12" t="s">
        <v>211</v>
      </c>
      <c r="S11" s="4" t="s">
        <v>135</v>
      </c>
      <c r="T11" s="18">
        <v>11</v>
      </c>
      <c r="AA11" s="7" t="s">
        <v>212</v>
      </c>
      <c r="AB11" s="4" t="s">
        <v>213</v>
      </c>
      <c r="AC11" s="4" t="s">
        <v>213</v>
      </c>
      <c r="AE11" s="10" t="s">
        <v>214</v>
      </c>
    </row>
    <row r="12" spans="14:31" ht="28.5">
      <c r="N12" s="4"/>
      <c r="O12" s="4"/>
      <c r="P12" s="11" t="s">
        <v>141</v>
      </c>
      <c r="Q12" s="12" t="s">
        <v>215</v>
      </c>
      <c r="S12" s="4" t="s">
        <v>150</v>
      </c>
      <c r="T12" s="18">
        <v>12</v>
      </c>
      <c r="AB12" s="4" t="s">
        <v>50</v>
      </c>
      <c r="AC12" s="4" t="s">
        <v>50</v>
      </c>
      <c r="AE12" s="10" t="s">
        <v>216</v>
      </c>
    </row>
    <row r="13" spans="14:31" ht="28.5">
      <c r="N13" s="4"/>
      <c r="O13" s="4"/>
      <c r="P13" s="11" t="s">
        <v>156</v>
      </c>
      <c r="Q13" s="12" t="s">
        <v>217</v>
      </c>
      <c r="S13" s="4" t="s">
        <v>164</v>
      </c>
      <c r="T13" s="18">
        <v>13</v>
      </c>
      <c r="AB13" s="4" t="s">
        <v>218</v>
      </c>
      <c r="AC13" s="4" t="s">
        <v>218</v>
      </c>
      <c r="AE13" s="10" t="s">
        <v>219</v>
      </c>
    </row>
    <row r="14" spans="14:31" ht="42.75">
      <c r="N14" s="4"/>
      <c r="O14" s="4"/>
      <c r="P14" s="11" t="s">
        <v>169</v>
      </c>
      <c r="Q14" s="12" t="s">
        <v>220</v>
      </c>
      <c r="S14" s="4" t="s">
        <v>175</v>
      </c>
      <c r="T14" s="18">
        <v>14</v>
      </c>
      <c r="AB14" s="4" t="s">
        <v>221</v>
      </c>
      <c r="AC14" s="4" t="s">
        <v>221</v>
      </c>
      <c r="AE14" s="10" t="s">
        <v>222</v>
      </c>
    </row>
    <row r="15" spans="14:31" ht="15">
      <c r="N15" s="4"/>
      <c r="O15" s="4"/>
      <c r="P15" s="11" t="s">
        <v>181</v>
      </c>
      <c r="Q15" s="12" t="s">
        <v>223</v>
      </c>
      <c r="S15" s="4" t="s">
        <v>186</v>
      </c>
      <c r="T15" s="18">
        <v>15</v>
      </c>
      <c r="AB15" s="4" t="s">
        <v>64</v>
      </c>
      <c r="AC15" s="4" t="s">
        <v>64</v>
      </c>
      <c r="AE15" s="10" t="s">
        <v>224</v>
      </c>
    </row>
    <row r="16" spans="14:31" ht="15">
      <c r="N16" s="4"/>
      <c r="O16" s="4"/>
      <c r="P16" s="11" t="s">
        <v>192</v>
      </c>
      <c r="Q16" s="12" t="s">
        <v>225</v>
      </c>
      <c r="S16" s="18" t="s">
        <v>194</v>
      </c>
      <c r="T16" s="18">
        <v>16</v>
      </c>
      <c r="AE16" s="10" t="s">
        <v>226</v>
      </c>
    </row>
    <row r="17" spans="14:31" ht="28.5">
      <c r="N17" s="4"/>
      <c r="O17" s="4"/>
      <c r="P17" s="11" t="s">
        <v>199</v>
      </c>
      <c r="Q17" s="12" t="s">
        <v>227</v>
      </c>
      <c r="S17" s="4" t="s">
        <v>136</v>
      </c>
      <c r="T17" s="18">
        <v>11</v>
      </c>
      <c r="AE17" s="10" t="s">
        <v>228</v>
      </c>
    </row>
    <row r="18" spans="14:31" ht="28.5">
      <c r="N18" s="4"/>
      <c r="O18" s="4"/>
      <c r="P18" s="11" t="s">
        <v>205</v>
      </c>
      <c r="Q18" s="12" t="s">
        <v>229</v>
      </c>
      <c r="S18" s="4" t="s">
        <v>151</v>
      </c>
      <c r="T18" s="18">
        <v>12</v>
      </c>
      <c r="AE18" s="10" t="s">
        <v>230</v>
      </c>
    </row>
    <row r="19" spans="14:31" ht="28.5">
      <c r="N19" s="4"/>
      <c r="O19" s="4"/>
      <c r="P19" s="11" t="s">
        <v>210</v>
      </c>
      <c r="Q19" s="12" t="s">
        <v>231</v>
      </c>
      <c r="S19" s="4" t="s">
        <v>165</v>
      </c>
      <c r="T19" s="18">
        <v>13</v>
      </c>
      <c r="AE19" s="10" t="s">
        <v>232</v>
      </c>
    </row>
    <row r="20" spans="14:31" ht="15">
      <c r="N20" s="4"/>
      <c r="O20" s="4"/>
      <c r="P20" s="11" t="s">
        <v>124</v>
      </c>
      <c r="Q20" s="12" t="s">
        <v>233</v>
      </c>
      <c r="S20" s="4" t="s">
        <v>176</v>
      </c>
      <c r="T20" s="18">
        <v>14</v>
      </c>
      <c r="AE20" s="10" t="s">
        <v>234</v>
      </c>
    </row>
    <row r="21" spans="14:31" ht="28.5">
      <c r="N21" s="4"/>
      <c r="O21" s="4"/>
      <c r="P21" s="12" t="s">
        <v>39</v>
      </c>
      <c r="Q21" s="12" t="s">
        <v>102</v>
      </c>
      <c r="S21" s="4" t="s">
        <v>187</v>
      </c>
      <c r="T21" s="18">
        <v>15</v>
      </c>
      <c r="AE21" s="10" t="s">
        <v>235</v>
      </c>
    </row>
    <row r="22" spans="14:31" ht="28.5">
      <c r="N22" s="4"/>
      <c r="O22" s="4"/>
      <c r="P22" s="12" t="s">
        <v>119</v>
      </c>
      <c r="Q22" s="12" t="s">
        <v>100</v>
      </c>
      <c r="S22" s="4" t="s">
        <v>195</v>
      </c>
      <c r="T22" s="18">
        <v>16</v>
      </c>
      <c r="AE22" s="10" t="s">
        <v>236</v>
      </c>
    </row>
    <row r="23" spans="14:31" ht="15">
      <c r="N23" s="4"/>
      <c r="O23" s="4"/>
      <c r="P23" s="11" t="s">
        <v>115</v>
      </c>
      <c r="Q23" s="12" t="s">
        <v>237</v>
      </c>
      <c r="S23" s="4" t="s">
        <v>137</v>
      </c>
      <c r="T23" s="18">
        <v>11</v>
      </c>
      <c r="AE23" s="10" t="s">
        <v>238</v>
      </c>
    </row>
    <row r="24" spans="14:31" ht="15">
      <c r="N24" s="4"/>
      <c r="O24" s="4"/>
      <c r="P24" s="11" t="s">
        <v>125</v>
      </c>
      <c r="Q24" s="12" t="s">
        <v>239</v>
      </c>
      <c r="S24" s="4" t="s">
        <v>152</v>
      </c>
      <c r="T24" s="18">
        <v>12</v>
      </c>
      <c r="AE24" s="10" t="s">
        <v>240</v>
      </c>
    </row>
    <row r="25" spans="14:31" ht="15">
      <c r="N25" s="4"/>
      <c r="O25" s="4"/>
      <c r="P25" s="11" t="s">
        <v>126</v>
      </c>
      <c r="Q25" s="12" t="s">
        <v>241</v>
      </c>
      <c r="S25" s="4" t="s">
        <v>166</v>
      </c>
      <c r="T25" s="18">
        <v>13</v>
      </c>
      <c r="AE25" s="10" t="s">
        <v>242</v>
      </c>
    </row>
    <row r="26" spans="14:31" ht="28.5">
      <c r="N26" s="4"/>
      <c r="O26" s="4"/>
      <c r="P26" s="11" t="s">
        <v>142</v>
      </c>
      <c r="Q26" s="12" t="s">
        <v>243</v>
      </c>
      <c r="S26" s="4" t="s">
        <v>177</v>
      </c>
      <c r="T26" s="18">
        <v>14</v>
      </c>
      <c r="AE26" s="10" t="s">
        <v>244</v>
      </c>
    </row>
    <row r="27" spans="14:31" ht="28.5">
      <c r="N27" s="4"/>
      <c r="O27" s="4"/>
      <c r="P27" s="11" t="s">
        <v>157</v>
      </c>
      <c r="Q27" s="12" t="s">
        <v>245</v>
      </c>
      <c r="S27" s="4" t="s">
        <v>188</v>
      </c>
      <c r="T27" s="18">
        <v>15</v>
      </c>
      <c r="AE27" s="10" t="s">
        <v>246</v>
      </c>
    </row>
    <row r="28" spans="14:31" ht="42.75">
      <c r="N28" s="4"/>
      <c r="O28" s="4"/>
      <c r="P28" s="11" t="s">
        <v>127</v>
      </c>
      <c r="Q28" s="12" t="s">
        <v>247</v>
      </c>
      <c r="S28" s="4" t="s">
        <v>196</v>
      </c>
      <c r="T28" s="18">
        <v>16</v>
      </c>
      <c r="AE28" s="10" t="s">
        <v>248</v>
      </c>
    </row>
    <row r="29" spans="14:31" ht="28.5">
      <c r="N29" s="4"/>
      <c r="O29" s="4"/>
      <c r="P29" s="11" t="s">
        <v>143</v>
      </c>
      <c r="Q29" s="12" t="s">
        <v>249</v>
      </c>
      <c r="S29" s="4" t="s">
        <v>201</v>
      </c>
      <c r="T29" s="18">
        <v>17</v>
      </c>
      <c r="AE29" s="10" t="s">
        <v>250</v>
      </c>
    </row>
    <row r="30" spans="16:31" ht="28.5">
      <c r="P30" s="11" t="s">
        <v>47</v>
      </c>
      <c r="Q30" s="12" t="s">
        <v>251</v>
      </c>
      <c r="S30" s="4" t="s">
        <v>40</v>
      </c>
      <c r="T30" s="18">
        <v>18</v>
      </c>
      <c r="AE30" s="10" t="s">
        <v>252</v>
      </c>
    </row>
    <row r="31" spans="16:31" ht="28.5">
      <c r="P31" s="11" t="s">
        <v>170</v>
      </c>
      <c r="Q31" s="12" t="s">
        <v>253</v>
      </c>
      <c r="S31" s="18" t="s">
        <v>212</v>
      </c>
      <c r="T31" s="18">
        <v>19</v>
      </c>
      <c r="AE31" s="10" t="s">
        <v>254</v>
      </c>
    </row>
    <row r="32" spans="16:31" ht="28.5">
      <c r="P32" s="11" t="s">
        <v>182</v>
      </c>
      <c r="Q32" s="12" t="s">
        <v>255</v>
      </c>
      <c r="S32" s="4" t="s">
        <v>138</v>
      </c>
      <c r="T32" s="18">
        <v>11</v>
      </c>
      <c r="AE32" s="10" t="s">
        <v>256</v>
      </c>
    </row>
    <row r="33" spans="16:31" ht="28.5">
      <c r="P33" s="11" t="s">
        <v>128</v>
      </c>
      <c r="Q33" s="12" t="s">
        <v>257</v>
      </c>
      <c r="S33" s="4" t="s">
        <v>153</v>
      </c>
      <c r="T33" s="18">
        <v>12</v>
      </c>
      <c r="AE33" s="10" t="s">
        <v>258</v>
      </c>
    </row>
    <row r="34" spans="16:31" ht="28.5">
      <c r="P34" s="11" t="s">
        <v>120</v>
      </c>
      <c r="Q34" s="12" t="s">
        <v>101</v>
      </c>
      <c r="S34" s="4" t="s">
        <v>57</v>
      </c>
      <c r="T34" s="18">
        <v>13</v>
      </c>
      <c r="AE34" s="10" t="s">
        <v>259</v>
      </c>
    </row>
    <row r="35" spans="16:31" ht="28.5">
      <c r="P35" s="11" t="s">
        <v>129</v>
      </c>
      <c r="Q35" s="12" t="s">
        <v>260</v>
      </c>
      <c r="S35" s="4" t="s">
        <v>178</v>
      </c>
      <c r="T35" s="18">
        <v>14</v>
      </c>
      <c r="AE35" s="10" t="s">
        <v>261</v>
      </c>
    </row>
    <row r="36" spans="16:31" ht="28.5">
      <c r="P36" s="11" t="s">
        <v>144</v>
      </c>
      <c r="Q36" s="12" t="s">
        <v>262</v>
      </c>
      <c r="S36" s="4" t="s">
        <v>189</v>
      </c>
      <c r="T36" s="18">
        <v>15</v>
      </c>
      <c r="AE36" s="10" t="s">
        <v>263</v>
      </c>
    </row>
    <row r="37" spans="16:31" ht="28.5">
      <c r="P37" s="3" t="s">
        <v>158</v>
      </c>
      <c r="Q37" s="12" t="s">
        <v>264</v>
      </c>
      <c r="S37" s="4" t="s">
        <v>71</v>
      </c>
      <c r="T37" s="18">
        <v>16</v>
      </c>
      <c r="AE37" s="10" t="s">
        <v>265</v>
      </c>
    </row>
    <row r="38" spans="16:31" ht="28.5">
      <c r="P38" s="11" t="s">
        <v>121</v>
      </c>
      <c r="Q38" s="12" t="s">
        <v>103</v>
      </c>
      <c r="S38" s="4" t="s">
        <v>202</v>
      </c>
      <c r="T38" s="18">
        <v>17</v>
      </c>
      <c r="AE38" s="10" t="s">
        <v>266</v>
      </c>
    </row>
    <row r="39" spans="16:31" ht="28.5">
      <c r="P39" s="11" t="s">
        <v>49</v>
      </c>
      <c r="Q39" s="12" t="s">
        <v>104</v>
      </c>
      <c r="S39" s="4" t="s">
        <v>208</v>
      </c>
      <c r="T39" s="18">
        <v>18</v>
      </c>
      <c r="AE39" s="10" t="s">
        <v>267</v>
      </c>
    </row>
    <row r="40" spans="16:31" ht="28.5">
      <c r="P40" s="11" t="s">
        <v>130</v>
      </c>
      <c r="Q40" s="12" t="s">
        <v>268</v>
      </c>
      <c r="S40" s="4" t="s">
        <v>213</v>
      </c>
      <c r="T40" s="18">
        <v>19</v>
      </c>
      <c r="AE40" s="10" t="s">
        <v>269</v>
      </c>
    </row>
    <row r="41" spans="16:31" ht="28.5">
      <c r="P41" s="11" t="s">
        <v>145</v>
      </c>
      <c r="Q41" s="12" t="s">
        <v>270</v>
      </c>
      <c r="S41" s="4" t="s">
        <v>50</v>
      </c>
      <c r="T41" s="18">
        <v>21</v>
      </c>
      <c r="AE41" s="10" t="s">
        <v>271</v>
      </c>
    </row>
    <row r="42" spans="16:31" ht="28.5">
      <c r="P42" s="11" t="s">
        <v>159</v>
      </c>
      <c r="Q42" s="12" t="s">
        <v>272</v>
      </c>
      <c r="S42" s="4" t="s">
        <v>218</v>
      </c>
      <c r="T42" s="18">
        <v>22</v>
      </c>
      <c r="AE42" s="10" t="s">
        <v>273</v>
      </c>
    </row>
    <row r="43" spans="16:31" ht="28.5">
      <c r="P43" s="11" t="s">
        <v>171</v>
      </c>
      <c r="Q43" s="12" t="s">
        <v>274</v>
      </c>
      <c r="S43" s="4" t="s">
        <v>221</v>
      </c>
      <c r="T43" s="18">
        <v>23</v>
      </c>
      <c r="AE43" s="10" t="s">
        <v>275</v>
      </c>
    </row>
    <row r="44" spans="16:31" ht="28.5">
      <c r="P44" s="11" t="s">
        <v>131</v>
      </c>
      <c r="Q44" s="12" t="s">
        <v>276</v>
      </c>
      <c r="S44" s="4" t="s">
        <v>64</v>
      </c>
      <c r="T44" s="18">
        <v>24</v>
      </c>
      <c r="AE44" s="10" t="s">
        <v>277</v>
      </c>
    </row>
    <row r="45" spans="16:31" ht="28.5">
      <c r="P45" s="11" t="s">
        <v>146</v>
      </c>
      <c r="Q45" s="12" t="s">
        <v>278</v>
      </c>
      <c r="S45" s="19" t="s">
        <v>39</v>
      </c>
      <c r="T45" s="19" t="s">
        <v>102</v>
      </c>
      <c r="AE45" s="10" t="s">
        <v>279</v>
      </c>
    </row>
    <row r="46" spans="16:31" ht="28.5">
      <c r="P46" s="11" t="s">
        <v>160</v>
      </c>
      <c r="Q46" s="12" t="s">
        <v>280</v>
      </c>
      <c r="S46" s="19" t="s">
        <v>119</v>
      </c>
      <c r="T46" s="19" t="s">
        <v>100</v>
      </c>
      <c r="AE46" s="10" t="s">
        <v>281</v>
      </c>
    </row>
    <row r="47" spans="16:31" ht="28.5">
      <c r="P47" s="11" t="s">
        <v>172</v>
      </c>
      <c r="Q47" s="12" t="s">
        <v>282</v>
      </c>
      <c r="S47" s="11" t="s">
        <v>115</v>
      </c>
      <c r="T47" s="19" t="s">
        <v>237</v>
      </c>
      <c r="AE47" s="10" t="s">
        <v>283</v>
      </c>
    </row>
    <row r="48" spans="16:31" ht="28.5">
      <c r="P48" s="11" t="s">
        <v>183</v>
      </c>
      <c r="Q48" s="12" t="s">
        <v>284</v>
      </c>
      <c r="S48" s="11" t="s">
        <v>120</v>
      </c>
      <c r="T48" s="19" t="s">
        <v>101</v>
      </c>
      <c r="AE48" s="10" t="s">
        <v>285</v>
      </c>
    </row>
    <row r="49" spans="19:31" ht="28.5">
      <c r="S49" s="11" t="s">
        <v>121</v>
      </c>
      <c r="T49" s="19" t="s">
        <v>103</v>
      </c>
      <c r="AE49" s="10" t="s">
        <v>286</v>
      </c>
    </row>
    <row r="50" spans="19:31" ht="42.75">
      <c r="S50" s="11" t="s">
        <v>49</v>
      </c>
      <c r="T50" s="19" t="s">
        <v>104</v>
      </c>
      <c r="AE50" s="10" t="s">
        <v>287</v>
      </c>
    </row>
    <row r="51" ht="28.5">
      <c r="AE51" s="10" t="s">
        <v>288</v>
      </c>
    </row>
    <row r="52" spans="15:18" ht="15">
      <c r="O52" s="9"/>
      <c r="P52" s="13"/>
      <c r="Q52" s="13"/>
      <c r="R52" s="9"/>
    </row>
    <row r="53" spans="15:18" ht="15">
      <c r="O53" s="9"/>
      <c r="P53" s="14"/>
      <c r="Q53" s="13"/>
      <c r="R53" s="9"/>
    </row>
    <row r="54" spans="15:18" ht="15">
      <c r="O54" s="9"/>
      <c r="P54" s="14"/>
      <c r="Q54" s="13"/>
      <c r="R54" s="9"/>
    </row>
    <row r="55" spans="15:18" ht="15">
      <c r="O55" s="9"/>
      <c r="P55" s="14"/>
      <c r="Q55" s="13"/>
      <c r="R55" s="9"/>
    </row>
    <row r="56" spans="15:18" ht="15">
      <c r="O56" s="9"/>
      <c r="P56" s="14"/>
      <c r="Q56" s="13"/>
      <c r="R56" s="9"/>
    </row>
    <row r="57" spans="15:18" ht="15">
      <c r="O57" s="9"/>
      <c r="P57" s="14"/>
      <c r="Q57" s="13"/>
      <c r="R57" s="9"/>
    </row>
    <row r="58" spans="15:18" ht="15">
      <c r="O58" s="9"/>
      <c r="P58" s="14"/>
      <c r="Q58" s="13"/>
      <c r="R58" s="9"/>
    </row>
    <row r="59" spans="15:18" ht="15">
      <c r="O59" s="9"/>
      <c r="P59" s="14"/>
      <c r="Q59" s="13"/>
      <c r="R59" s="9"/>
    </row>
    <row r="60" spans="15:18" ht="15">
      <c r="O60" s="9"/>
      <c r="P60" s="14"/>
      <c r="Q60" s="13"/>
      <c r="R60" s="9"/>
    </row>
    <row r="61" spans="15:18" ht="15">
      <c r="O61" s="9"/>
      <c r="P61" s="14"/>
      <c r="Q61" s="13"/>
      <c r="R61" s="9"/>
    </row>
    <row r="62" spans="15:18" ht="15">
      <c r="O62" s="9"/>
      <c r="P62" s="14"/>
      <c r="Q62" s="13"/>
      <c r="R62" s="9"/>
    </row>
    <row r="63" spans="15:18" ht="15">
      <c r="O63" s="9"/>
      <c r="P63" s="14"/>
      <c r="Q63" s="13"/>
      <c r="R63" s="9"/>
    </row>
    <row r="64" spans="15:18" ht="15">
      <c r="O64" s="9"/>
      <c r="P64" s="14"/>
      <c r="Q64" s="13"/>
      <c r="R64" s="9"/>
    </row>
  </sheetData>
  <conditionalFormatting sqref="O30:O1048576">
    <cfRule type="duplicateValues" priority="1" dxfId="0">
      <formula>AND(COUNTIF($O$30:$O$1048576,O30)&gt;1,NOT(ISBLANK(O30)))</formula>
    </cfRule>
  </conditionalFormatting>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omments xmlns="https://web.wps.cn/et/2018/main" xmlns:s="http://schemas.openxmlformats.org/spreadsheetml/2006/main">
  <commentList sheetStid="2">
    <comment s:ref="F2" rgbClr="95C618"/>
    <comment s:ref="G2" rgbClr="95C618"/>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Miss.C</cp:lastModifiedBy>
  <cp:lastPrinted>2021-10-28T02:39:00Z</cp:lastPrinted>
  <dcterms:created xsi:type="dcterms:W3CDTF">2015-06-05T18:19:00Z</dcterms:created>
  <dcterms:modified xsi:type="dcterms:W3CDTF">2022-07-07T03:19:15Z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7D88132F1BFC4021A6CDBA5B29A0655E</vt:lpwstr>
  </property>
</Properties>
</file>